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andyallen/Dropbox/WinterConfResults2017/"/>
    </mc:Choice>
  </mc:AlternateContent>
  <bookViews>
    <workbookView xWindow="660" yWindow="460" windowWidth="22700" windowHeight="16260" tabRatio="500" firstSheet="3" activeTab="10"/>
  </bookViews>
  <sheets>
    <sheet name="RAW" sheetId="2" r:id="rId1"/>
    <sheet name="VAULT" sheetId="1" r:id="rId2"/>
    <sheet name="BARS" sheetId="25" r:id="rId3"/>
    <sheet name="BEAM" sheetId="26" r:id="rId4"/>
    <sheet name="FLOOR" sheetId="27" r:id="rId5"/>
    <sheet name="ALL AROUND" sheetId="28" r:id="rId6"/>
    <sheet name="TEAM AA" sheetId="29" r:id="rId7"/>
    <sheet name="East Lansing" sheetId="20" r:id="rId8"/>
    <sheet name="Fowlerville-Byron" sheetId="32" r:id="rId9"/>
    <sheet name="Grand Ledge" sheetId="24" r:id="rId10"/>
    <sheet name="H-W-Bath" sheetId="21" r:id="rId11"/>
    <sheet name="Holt" sheetId="22" r:id="rId12"/>
    <sheet name="Mason" sheetId="23" r:id="rId13"/>
    <sheet name="SJD" sheetId="18" r:id="rId14"/>
    <sheet name="East Lansing (2)" sheetId="33" r:id="rId15"/>
    <sheet name="Fowlerville-Byron (2)" sheetId="34" r:id="rId16"/>
    <sheet name="Grand Ledge (2)" sheetId="35" r:id="rId17"/>
    <sheet name="H-W-Bath (2)" sheetId="36" r:id="rId18"/>
    <sheet name="Holt (2)" sheetId="37" r:id="rId19"/>
    <sheet name="Mason (2)" sheetId="38" r:id="rId20"/>
    <sheet name="SJD (2)" sheetId="39" r:id="rId21"/>
  </sheets>
  <definedNames>
    <definedName name="_xlnm._FilterDatabase" localSheetId="5" hidden="1">'ALL AROUND'!$A$1:$E$13</definedName>
    <definedName name="_xlnm._FilterDatabase" localSheetId="2" hidden="1">BARS!$A$1:$E$13</definedName>
    <definedName name="_xlnm._FilterDatabase" localSheetId="3" hidden="1">BEAM!$A$1:$E$13</definedName>
    <definedName name="_xlnm._FilterDatabase" localSheetId="7" hidden="1">'East Lansing'!$A$1:$H$11</definedName>
    <definedName name="_xlnm._FilterDatabase" localSheetId="14" hidden="1">'East Lansing (2)'!$A$1:$H$11</definedName>
    <definedName name="_xlnm._FilterDatabase" localSheetId="4" hidden="1">FLOOR!$A$1:$E$13</definedName>
    <definedName name="_xlnm._FilterDatabase" localSheetId="9" hidden="1">'Grand Ledge'!$A$1:$H$10</definedName>
    <definedName name="_xlnm._FilterDatabase" localSheetId="16" hidden="1">'Grand Ledge (2)'!$A$1:$H$10</definedName>
    <definedName name="_xlnm._FilterDatabase" localSheetId="10" hidden="1">'H-W-Bath'!$A$1:$H$21</definedName>
    <definedName name="_xlnm._FilterDatabase" localSheetId="17" hidden="1">'H-W-Bath (2)'!$A$1:$H$21</definedName>
    <definedName name="_xlnm._FilterDatabase" localSheetId="11" hidden="1">Holt!$A$1:$H$17</definedName>
    <definedName name="_xlnm._FilterDatabase" localSheetId="18" hidden="1">'Holt (2)'!$A$1:$H$17</definedName>
    <definedName name="_xlnm._FilterDatabase" localSheetId="12" hidden="1">Mason!$A$1:$H$10</definedName>
    <definedName name="_xlnm._FilterDatabase" localSheetId="19" hidden="1">'Mason (2)'!$A$1:$H$10</definedName>
    <definedName name="_xlnm._FilterDatabase" localSheetId="0" hidden="1">RAW!$A$2:$AF$77</definedName>
    <definedName name="_xlnm._FilterDatabase" localSheetId="13" hidden="1">SJD!$A$1:$H$8</definedName>
    <definedName name="_xlnm._FilterDatabase" localSheetId="20" hidden="1">'SJD (2)'!$A$1:$H$8</definedName>
    <definedName name="_xlnm._FilterDatabase" localSheetId="6" hidden="1">'TEAM AA'!$A$1:$C$2</definedName>
    <definedName name="_xlnm._FilterDatabase" localSheetId="1" hidden="1">VAULT!$A$1:$E$13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0" l="1"/>
  <c r="D3" i="20"/>
  <c r="E3" i="20"/>
  <c r="F3" i="20"/>
  <c r="G3" i="20"/>
  <c r="H3" i="20"/>
  <c r="D4" i="20"/>
  <c r="E4" i="20"/>
  <c r="F4" i="20"/>
  <c r="G4" i="20"/>
  <c r="H4" i="20"/>
  <c r="D5" i="20"/>
  <c r="E5" i="20"/>
  <c r="F5" i="20"/>
  <c r="G5" i="20"/>
  <c r="H5" i="20"/>
  <c r="D6" i="20"/>
  <c r="E6" i="20"/>
  <c r="F6" i="20"/>
  <c r="G6" i="20"/>
  <c r="H6" i="20"/>
  <c r="D7" i="20"/>
  <c r="E7" i="20"/>
  <c r="F7" i="20"/>
  <c r="G7" i="20"/>
  <c r="H7" i="20"/>
  <c r="D8" i="20"/>
  <c r="E8" i="20"/>
  <c r="F8" i="20"/>
  <c r="G8" i="20"/>
  <c r="H8" i="20"/>
  <c r="D9" i="20"/>
  <c r="E9" i="20"/>
  <c r="F9" i="20"/>
  <c r="G9" i="20"/>
  <c r="H9" i="20"/>
  <c r="D10" i="20"/>
  <c r="E10" i="20"/>
  <c r="F10" i="20"/>
  <c r="G10" i="20"/>
  <c r="H10" i="20"/>
  <c r="E2" i="33"/>
  <c r="F2" i="33"/>
  <c r="G2" i="33"/>
  <c r="H2" i="33"/>
  <c r="D2" i="33"/>
  <c r="C3" i="29"/>
  <c r="C4" i="29"/>
  <c r="C5" i="29"/>
  <c r="C6" i="29"/>
  <c r="C7" i="29"/>
  <c r="C8" i="29"/>
  <c r="C2" i="29"/>
  <c r="E61" i="2"/>
  <c r="V32" i="2"/>
  <c r="W32" i="2"/>
  <c r="H10" i="24"/>
  <c r="E3" i="24"/>
  <c r="E4" i="24"/>
  <c r="E5" i="24"/>
  <c r="E6" i="24"/>
  <c r="E7" i="24"/>
  <c r="E8" i="24"/>
  <c r="E9" i="24"/>
  <c r="E2" i="24"/>
  <c r="F17" i="2"/>
  <c r="E3" i="32"/>
  <c r="E4" i="32"/>
  <c r="F4" i="32"/>
  <c r="G4" i="32"/>
  <c r="E5" i="32"/>
  <c r="E6" i="32"/>
  <c r="E7" i="32"/>
  <c r="D8" i="32"/>
  <c r="E8" i="32"/>
  <c r="F8" i="32"/>
  <c r="D9" i="32"/>
  <c r="E9" i="32"/>
  <c r="G9" i="32"/>
  <c r="E10" i="32"/>
  <c r="E2" i="32"/>
  <c r="V23" i="2"/>
  <c r="C7" i="39"/>
  <c r="B7" i="39"/>
  <c r="A7" i="39"/>
  <c r="C6" i="39"/>
  <c r="B6" i="39"/>
  <c r="A6" i="39"/>
  <c r="C5" i="39"/>
  <c r="B5" i="39"/>
  <c r="A5" i="39"/>
  <c r="C4" i="39"/>
  <c r="B4" i="39"/>
  <c r="A4" i="39"/>
  <c r="C3" i="39"/>
  <c r="B3" i="39"/>
  <c r="A3" i="39"/>
  <c r="C2" i="39"/>
  <c r="B2" i="39"/>
  <c r="A2" i="39"/>
  <c r="C9" i="38"/>
  <c r="B9" i="38"/>
  <c r="A9" i="38"/>
  <c r="C8" i="38"/>
  <c r="B8" i="38"/>
  <c r="A8" i="38"/>
  <c r="C7" i="38"/>
  <c r="B7" i="38"/>
  <c r="A7" i="38"/>
  <c r="C6" i="38"/>
  <c r="B6" i="38"/>
  <c r="A6" i="38"/>
  <c r="C5" i="38"/>
  <c r="B5" i="38"/>
  <c r="A5" i="38"/>
  <c r="C4" i="38"/>
  <c r="B4" i="38"/>
  <c r="A4" i="38"/>
  <c r="C3" i="38"/>
  <c r="B3" i="38"/>
  <c r="A3" i="38"/>
  <c r="C2" i="38"/>
  <c r="B2" i="38"/>
  <c r="A2" i="38"/>
  <c r="C16" i="37"/>
  <c r="B16" i="37"/>
  <c r="A16" i="37"/>
  <c r="C15" i="37"/>
  <c r="B15" i="37"/>
  <c r="A15" i="37"/>
  <c r="C14" i="37"/>
  <c r="B14" i="37"/>
  <c r="A14" i="37"/>
  <c r="C13" i="37"/>
  <c r="B13" i="37"/>
  <c r="A13" i="37"/>
  <c r="C12" i="37"/>
  <c r="B12" i="37"/>
  <c r="A12" i="37"/>
  <c r="C11" i="37"/>
  <c r="B11" i="37"/>
  <c r="A11" i="37"/>
  <c r="C10" i="37"/>
  <c r="B10" i="37"/>
  <c r="A10" i="37"/>
  <c r="C9" i="37"/>
  <c r="B9" i="37"/>
  <c r="A9" i="37"/>
  <c r="C8" i="37"/>
  <c r="B8" i="37"/>
  <c r="A8" i="37"/>
  <c r="C7" i="37"/>
  <c r="B7" i="37"/>
  <c r="A7" i="37"/>
  <c r="C6" i="37"/>
  <c r="B6" i="37"/>
  <c r="A6" i="37"/>
  <c r="C5" i="37"/>
  <c r="B5" i="37"/>
  <c r="A5" i="37"/>
  <c r="C4" i="37"/>
  <c r="B4" i="37"/>
  <c r="A4" i="37"/>
  <c r="C3" i="37"/>
  <c r="B3" i="37"/>
  <c r="A3" i="37"/>
  <c r="C2" i="37"/>
  <c r="B2" i="37"/>
  <c r="A2" i="37"/>
  <c r="C20" i="36"/>
  <c r="B20" i="36"/>
  <c r="A20" i="36"/>
  <c r="C19" i="36"/>
  <c r="B19" i="36"/>
  <c r="A19" i="36"/>
  <c r="C18" i="36"/>
  <c r="B18" i="36"/>
  <c r="A18" i="36"/>
  <c r="C17" i="36"/>
  <c r="B17" i="36"/>
  <c r="A17" i="36"/>
  <c r="C16" i="36"/>
  <c r="B16" i="36"/>
  <c r="A16" i="36"/>
  <c r="C15" i="36"/>
  <c r="B15" i="36"/>
  <c r="A15" i="36"/>
  <c r="C14" i="36"/>
  <c r="B14" i="36"/>
  <c r="A14" i="36"/>
  <c r="C13" i="36"/>
  <c r="B13" i="36"/>
  <c r="A13" i="36"/>
  <c r="C12" i="36"/>
  <c r="B12" i="36"/>
  <c r="A12" i="36"/>
  <c r="C11" i="36"/>
  <c r="B11" i="36"/>
  <c r="A11" i="36"/>
  <c r="C10" i="36"/>
  <c r="B10" i="36"/>
  <c r="A10" i="36"/>
  <c r="C9" i="36"/>
  <c r="B9" i="36"/>
  <c r="A9" i="36"/>
  <c r="C8" i="36"/>
  <c r="B8" i="36"/>
  <c r="A8" i="36"/>
  <c r="C7" i="36"/>
  <c r="B7" i="36"/>
  <c r="A7" i="36"/>
  <c r="C6" i="36"/>
  <c r="B6" i="36"/>
  <c r="A6" i="36"/>
  <c r="C5" i="36"/>
  <c r="B5" i="36"/>
  <c r="A5" i="36"/>
  <c r="C4" i="36"/>
  <c r="B4" i="36"/>
  <c r="A4" i="36"/>
  <c r="C3" i="36"/>
  <c r="B3" i="36"/>
  <c r="A3" i="36"/>
  <c r="C2" i="36"/>
  <c r="B2" i="36"/>
  <c r="A2" i="36"/>
  <c r="C9" i="35"/>
  <c r="B9" i="35"/>
  <c r="A9" i="35"/>
  <c r="C8" i="35"/>
  <c r="B8" i="35"/>
  <c r="A8" i="35"/>
  <c r="C7" i="35"/>
  <c r="B7" i="35"/>
  <c r="A7" i="35"/>
  <c r="C6" i="35"/>
  <c r="B6" i="35"/>
  <c r="A6" i="35"/>
  <c r="C5" i="35"/>
  <c r="B5" i="35"/>
  <c r="A5" i="35"/>
  <c r="C4" i="35"/>
  <c r="B4" i="35"/>
  <c r="A4" i="35"/>
  <c r="C3" i="35"/>
  <c r="B3" i="35"/>
  <c r="A3" i="35"/>
  <c r="C2" i="35"/>
  <c r="B2" i="35"/>
  <c r="A2" i="35"/>
  <c r="C10" i="34"/>
  <c r="B10" i="34"/>
  <c r="A10" i="34"/>
  <c r="C9" i="34"/>
  <c r="B9" i="34"/>
  <c r="A9" i="34"/>
  <c r="C8" i="34"/>
  <c r="B8" i="34"/>
  <c r="A8" i="34"/>
  <c r="C7" i="34"/>
  <c r="B7" i="34"/>
  <c r="A7" i="34"/>
  <c r="C6" i="34"/>
  <c r="B6" i="34"/>
  <c r="A6" i="34"/>
  <c r="C5" i="34"/>
  <c r="B5" i="34"/>
  <c r="A5" i="34"/>
  <c r="C4" i="34"/>
  <c r="B4" i="34"/>
  <c r="A4" i="34"/>
  <c r="C3" i="34"/>
  <c r="B3" i="34"/>
  <c r="A3" i="34"/>
  <c r="C2" i="34"/>
  <c r="B2" i="34"/>
  <c r="A2" i="34"/>
  <c r="C10" i="33"/>
  <c r="B10" i="33"/>
  <c r="A10" i="33"/>
  <c r="C9" i="33"/>
  <c r="B9" i="33"/>
  <c r="A9" i="33"/>
  <c r="C8" i="33"/>
  <c r="B8" i="33"/>
  <c r="A8" i="33"/>
  <c r="C7" i="33"/>
  <c r="B7" i="33"/>
  <c r="A7" i="33"/>
  <c r="C6" i="33"/>
  <c r="B6" i="33"/>
  <c r="A6" i="33"/>
  <c r="C5" i="33"/>
  <c r="B5" i="33"/>
  <c r="A5" i="33"/>
  <c r="C4" i="33"/>
  <c r="B4" i="33"/>
  <c r="A4" i="33"/>
  <c r="C3" i="33"/>
  <c r="B3" i="33"/>
  <c r="A3" i="33"/>
  <c r="C2" i="33"/>
  <c r="B2" i="33"/>
  <c r="A2" i="33"/>
  <c r="A3" i="22"/>
  <c r="B3" i="22"/>
  <c r="C3" i="22"/>
  <c r="A4" i="22"/>
  <c r="B4" i="22"/>
  <c r="C4" i="22"/>
  <c r="A5" i="22"/>
  <c r="B5" i="22"/>
  <c r="C5" i="22"/>
  <c r="A6" i="22"/>
  <c r="B6" i="22"/>
  <c r="C6" i="22"/>
  <c r="A7" i="22"/>
  <c r="B7" i="22"/>
  <c r="C7" i="22"/>
  <c r="A8" i="22"/>
  <c r="B8" i="22"/>
  <c r="C8" i="22"/>
  <c r="A9" i="22"/>
  <c r="B9" i="22"/>
  <c r="C9" i="22"/>
  <c r="A10" i="22"/>
  <c r="B10" i="22"/>
  <c r="C10" i="22"/>
  <c r="A11" i="22"/>
  <c r="B11" i="22"/>
  <c r="C11" i="22"/>
  <c r="A12" i="22"/>
  <c r="B12" i="22"/>
  <c r="C12" i="22"/>
  <c r="A13" i="22"/>
  <c r="B13" i="22"/>
  <c r="C13" i="22"/>
  <c r="A14" i="22"/>
  <c r="B14" i="22"/>
  <c r="C14" i="22"/>
  <c r="A15" i="22"/>
  <c r="B15" i="22"/>
  <c r="C15" i="22"/>
  <c r="A16" i="22"/>
  <c r="B16" i="22"/>
  <c r="C16" i="22"/>
  <c r="A19" i="21"/>
  <c r="B19" i="21"/>
  <c r="C19" i="21"/>
  <c r="A20" i="21"/>
  <c r="B20" i="21"/>
  <c r="C20" i="21"/>
  <c r="A3" i="21"/>
  <c r="B3" i="21"/>
  <c r="C3" i="21"/>
  <c r="A4" i="21"/>
  <c r="B4" i="21"/>
  <c r="C4" i="21"/>
  <c r="A5" i="21"/>
  <c r="B5" i="21"/>
  <c r="C5" i="21"/>
  <c r="A6" i="21"/>
  <c r="B6" i="21"/>
  <c r="C6" i="21"/>
  <c r="A7" i="21"/>
  <c r="B7" i="21"/>
  <c r="C7" i="21"/>
  <c r="A8" i="21"/>
  <c r="B8" i="21"/>
  <c r="C8" i="21"/>
  <c r="A9" i="21"/>
  <c r="B9" i="21"/>
  <c r="C9" i="21"/>
  <c r="A10" i="21"/>
  <c r="B10" i="21"/>
  <c r="C10" i="21"/>
  <c r="A11" i="21"/>
  <c r="B11" i="21"/>
  <c r="C11" i="21"/>
  <c r="A12" i="21"/>
  <c r="B12" i="21"/>
  <c r="C12" i="21"/>
  <c r="A13" i="21"/>
  <c r="B13" i="21"/>
  <c r="C13" i="21"/>
  <c r="A14" i="21"/>
  <c r="B14" i="21"/>
  <c r="C14" i="21"/>
  <c r="A15" i="21"/>
  <c r="B15" i="21"/>
  <c r="C15" i="21"/>
  <c r="A16" i="21"/>
  <c r="B16" i="21"/>
  <c r="C16" i="21"/>
  <c r="A17" i="21"/>
  <c r="B17" i="21"/>
  <c r="C17" i="21"/>
  <c r="A18" i="21"/>
  <c r="B18" i="21"/>
  <c r="C18" i="21"/>
  <c r="A54" i="28"/>
  <c r="B54" i="28"/>
  <c r="C54" i="28"/>
  <c r="A26" i="28"/>
  <c r="B26" i="28"/>
  <c r="C26" i="28"/>
  <c r="A34" i="28"/>
  <c r="B34" i="28"/>
  <c r="C34" i="28"/>
  <c r="A23" i="28"/>
  <c r="B23" i="28"/>
  <c r="C23" i="28"/>
  <c r="A47" i="28"/>
  <c r="B47" i="28"/>
  <c r="C47" i="28"/>
  <c r="A20" i="28"/>
  <c r="B20" i="28"/>
  <c r="C20" i="28"/>
  <c r="A55" i="28"/>
  <c r="B55" i="28"/>
  <c r="C55" i="28"/>
  <c r="A22" i="28"/>
  <c r="B22" i="28"/>
  <c r="C22" i="28"/>
  <c r="A50" i="28"/>
  <c r="B50" i="28"/>
  <c r="C50" i="28"/>
  <c r="A18" i="28"/>
  <c r="B18" i="28"/>
  <c r="C18" i="28"/>
  <c r="A46" i="28"/>
  <c r="B46" i="28"/>
  <c r="C46" i="28"/>
  <c r="A17" i="28"/>
  <c r="B17" i="28"/>
  <c r="C17" i="28"/>
  <c r="A12" i="28"/>
  <c r="B12" i="28"/>
  <c r="C12" i="28"/>
  <c r="A13" i="28"/>
  <c r="B13" i="28"/>
  <c r="C13" i="28"/>
  <c r="A44" i="28"/>
  <c r="B44" i="28"/>
  <c r="C44" i="28"/>
  <c r="A49" i="28"/>
  <c r="B49" i="28"/>
  <c r="C49" i="28"/>
  <c r="A2" i="28"/>
  <c r="B2" i="28"/>
  <c r="C2" i="28"/>
  <c r="A5" i="28"/>
  <c r="B5" i="28"/>
  <c r="C5" i="28"/>
  <c r="A4" i="28"/>
  <c r="B4" i="28"/>
  <c r="C4" i="28"/>
  <c r="A19" i="28"/>
  <c r="B19" i="28"/>
  <c r="C19" i="28"/>
  <c r="A48" i="28"/>
  <c r="B48" i="28"/>
  <c r="C48" i="28"/>
  <c r="A3" i="28"/>
  <c r="B3" i="28"/>
  <c r="C3" i="28"/>
  <c r="A8" i="28"/>
  <c r="B8" i="28"/>
  <c r="C8" i="28"/>
  <c r="A30" i="28"/>
  <c r="B30" i="28"/>
  <c r="C30" i="28"/>
  <c r="A56" i="28"/>
  <c r="B56" i="28"/>
  <c r="C56" i="28"/>
  <c r="A57" i="28"/>
  <c r="B57" i="28"/>
  <c r="C57" i="28"/>
  <c r="A58" i="28"/>
  <c r="B58" i="28"/>
  <c r="C58" i="28"/>
  <c r="A59" i="28"/>
  <c r="B59" i="28"/>
  <c r="C59" i="28"/>
  <c r="A6" i="28"/>
  <c r="B6" i="28"/>
  <c r="C6" i="28"/>
  <c r="A60" i="28"/>
  <c r="B60" i="28"/>
  <c r="C60" i="28"/>
  <c r="A61" i="28"/>
  <c r="B61" i="28"/>
  <c r="C61" i="28"/>
  <c r="A16" i="28"/>
  <c r="B16" i="28"/>
  <c r="C16" i="28"/>
  <c r="A14" i="28"/>
  <c r="B14" i="28"/>
  <c r="C14" i="28"/>
  <c r="A62" i="28"/>
  <c r="B62" i="28"/>
  <c r="C62" i="28"/>
  <c r="A63" i="28"/>
  <c r="B63" i="28"/>
  <c r="C63" i="28"/>
  <c r="A64" i="28"/>
  <c r="B64" i="28"/>
  <c r="C64" i="28"/>
  <c r="A65" i="28"/>
  <c r="B65" i="28"/>
  <c r="C65" i="28"/>
  <c r="A28" i="28"/>
  <c r="B28" i="28"/>
  <c r="C28" i="28"/>
  <c r="A66" i="28"/>
  <c r="B66" i="28"/>
  <c r="C66" i="28"/>
  <c r="A42" i="28"/>
  <c r="B42" i="28"/>
  <c r="C42" i="28"/>
  <c r="A7" i="28"/>
  <c r="B7" i="28"/>
  <c r="C7" i="28"/>
  <c r="A29" i="28"/>
  <c r="B29" i="28"/>
  <c r="C29" i="28"/>
  <c r="A67" i="28"/>
  <c r="B67" i="28"/>
  <c r="C67" i="28"/>
  <c r="A68" i="28"/>
  <c r="B68" i="28"/>
  <c r="C68" i="28"/>
  <c r="A32" i="28"/>
  <c r="B32" i="28"/>
  <c r="C32" i="28"/>
  <c r="A51" i="28"/>
  <c r="B51" i="28"/>
  <c r="C51" i="28"/>
  <c r="A69" i="28"/>
  <c r="B69" i="28"/>
  <c r="C69" i="28"/>
  <c r="A70" i="28"/>
  <c r="B70" i="28"/>
  <c r="C70" i="28"/>
  <c r="A45" i="28"/>
  <c r="B45" i="28"/>
  <c r="C45" i="28"/>
  <c r="A40" i="28"/>
  <c r="B40" i="28"/>
  <c r="C40" i="28"/>
  <c r="A53" i="28"/>
  <c r="B53" i="28"/>
  <c r="C53" i="28"/>
  <c r="A15" i="28"/>
  <c r="B15" i="28"/>
  <c r="C15" i="28"/>
  <c r="A71" i="28"/>
  <c r="B71" i="28"/>
  <c r="C71" i="28"/>
  <c r="A9" i="28"/>
  <c r="B9" i="28"/>
  <c r="C9" i="28"/>
  <c r="A37" i="28"/>
  <c r="B37" i="28"/>
  <c r="C37" i="28"/>
  <c r="A72" i="28"/>
  <c r="B72" i="28"/>
  <c r="C72" i="28"/>
  <c r="A39" i="28"/>
  <c r="B39" i="28"/>
  <c r="C39" i="28"/>
  <c r="A41" i="28"/>
  <c r="B41" i="28"/>
  <c r="C41" i="28"/>
  <c r="A38" i="28"/>
  <c r="B38" i="28"/>
  <c r="C38" i="28"/>
  <c r="A10" i="28"/>
  <c r="B10" i="28"/>
  <c r="C10" i="28"/>
  <c r="A31" i="28"/>
  <c r="B31" i="28"/>
  <c r="C31" i="28"/>
  <c r="A52" i="28"/>
  <c r="B52" i="28"/>
  <c r="C52" i="28"/>
  <c r="A36" i="28"/>
  <c r="B36" i="28"/>
  <c r="C36" i="28"/>
  <c r="A33" i="28"/>
  <c r="B33" i="28"/>
  <c r="C33" i="28"/>
  <c r="A35" i="28"/>
  <c r="B35" i="28"/>
  <c r="C35" i="28"/>
  <c r="A43" i="28"/>
  <c r="B43" i="28"/>
  <c r="C43" i="28"/>
  <c r="A73" i="28"/>
  <c r="B73" i="28"/>
  <c r="C73" i="28"/>
  <c r="A27" i="28"/>
  <c r="B27" i="28"/>
  <c r="C27" i="28"/>
  <c r="A25" i="28"/>
  <c r="B25" i="28"/>
  <c r="C25" i="28"/>
  <c r="A21" i="28"/>
  <c r="B21" i="28"/>
  <c r="C21" i="28"/>
  <c r="A74" i="28"/>
  <c r="B74" i="28"/>
  <c r="C74" i="28"/>
  <c r="A24" i="28"/>
  <c r="B24" i="28"/>
  <c r="C24" i="28"/>
  <c r="A75" i="28"/>
  <c r="B75" i="28"/>
  <c r="C75" i="28"/>
  <c r="A40" i="27"/>
  <c r="B40" i="27"/>
  <c r="C40" i="27"/>
  <c r="A5" i="27"/>
  <c r="B5" i="27"/>
  <c r="C5" i="27"/>
  <c r="A32" i="27"/>
  <c r="B32" i="27"/>
  <c r="C32" i="27"/>
  <c r="A33" i="27"/>
  <c r="B33" i="27"/>
  <c r="C33" i="27"/>
  <c r="A41" i="27"/>
  <c r="B41" i="27"/>
  <c r="C41" i="27"/>
  <c r="A18" i="27"/>
  <c r="B18" i="27"/>
  <c r="C18" i="27"/>
  <c r="A42" i="27"/>
  <c r="B42" i="27"/>
  <c r="C42" i="27"/>
  <c r="A28" i="27"/>
  <c r="B28" i="27"/>
  <c r="C28" i="27"/>
  <c r="A43" i="27"/>
  <c r="B43" i="27"/>
  <c r="C43" i="27"/>
  <c r="A11" i="27"/>
  <c r="B11" i="27"/>
  <c r="C11" i="27"/>
  <c r="A44" i="27"/>
  <c r="B44" i="27"/>
  <c r="C44" i="27"/>
  <c r="A13" i="27"/>
  <c r="B13" i="27"/>
  <c r="C13" i="27"/>
  <c r="A2" i="27"/>
  <c r="B2" i="27"/>
  <c r="C2" i="27"/>
  <c r="A30" i="27"/>
  <c r="B30" i="27"/>
  <c r="C30" i="27"/>
  <c r="A9" i="27"/>
  <c r="B9" i="27"/>
  <c r="C9" i="27"/>
  <c r="A45" i="27"/>
  <c r="B45" i="27"/>
  <c r="C45" i="27"/>
  <c r="A7" i="27"/>
  <c r="B7" i="27"/>
  <c r="C7" i="27"/>
  <c r="A4" i="27"/>
  <c r="B4" i="27"/>
  <c r="C4" i="27"/>
  <c r="A3" i="27"/>
  <c r="B3" i="27"/>
  <c r="C3" i="27"/>
  <c r="A29" i="27"/>
  <c r="B29" i="27"/>
  <c r="C29" i="27"/>
  <c r="A46" i="27"/>
  <c r="B46" i="27"/>
  <c r="C46" i="27"/>
  <c r="A14" i="27"/>
  <c r="B14" i="27"/>
  <c r="C14" i="27"/>
  <c r="A12" i="27"/>
  <c r="B12" i="27"/>
  <c r="C12" i="27"/>
  <c r="A23" i="27"/>
  <c r="B23" i="27"/>
  <c r="C23" i="27"/>
  <c r="A47" i="27"/>
  <c r="B47" i="27"/>
  <c r="C47" i="27"/>
  <c r="A48" i="27"/>
  <c r="B48" i="27"/>
  <c r="C48" i="27"/>
  <c r="A49" i="27"/>
  <c r="B49" i="27"/>
  <c r="C49" i="27"/>
  <c r="A50" i="27"/>
  <c r="B50" i="27"/>
  <c r="C50" i="27"/>
  <c r="A17" i="27"/>
  <c r="B17" i="27"/>
  <c r="C17" i="27"/>
  <c r="A51" i="27"/>
  <c r="B51" i="27"/>
  <c r="C51" i="27"/>
  <c r="A52" i="27"/>
  <c r="B52" i="27"/>
  <c r="C52" i="27"/>
  <c r="A26" i="27"/>
  <c r="B26" i="27"/>
  <c r="C26" i="27"/>
  <c r="A16" i="27"/>
  <c r="B16" i="27"/>
  <c r="C16" i="27"/>
  <c r="A53" i="27"/>
  <c r="B53" i="27"/>
  <c r="C53" i="27"/>
  <c r="A54" i="27"/>
  <c r="B54" i="27"/>
  <c r="C54" i="27"/>
  <c r="A55" i="27"/>
  <c r="B55" i="27"/>
  <c r="C55" i="27"/>
  <c r="A56" i="27"/>
  <c r="B56" i="27"/>
  <c r="C56" i="27"/>
  <c r="A20" i="27"/>
  <c r="B20" i="27"/>
  <c r="C20" i="27"/>
  <c r="A57" i="27"/>
  <c r="B57" i="27"/>
  <c r="C57" i="27"/>
  <c r="A58" i="27"/>
  <c r="B58" i="27"/>
  <c r="C58" i="27"/>
  <c r="A8" i="27"/>
  <c r="B8" i="27"/>
  <c r="C8" i="27"/>
  <c r="A22" i="27"/>
  <c r="B22" i="27"/>
  <c r="C22" i="27"/>
  <c r="A59" i="27"/>
  <c r="B59" i="27"/>
  <c r="C59" i="27"/>
  <c r="A60" i="27"/>
  <c r="B60" i="27"/>
  <c r="C60" i="27"/>
  <c r="A61" i="27"/>
  <c r="B61" i="27"/>
  <c r="C61" i="27"/>
  <c r="A62" i="27"/>
  <c r="B62" i="27"/>
  <c r="C62" i="27"/>
  <c r="A63" i="27"/>
  <c r="B63" i="27"/>
  <c r="C63" i="27"/>
  <c r="A64" i="27"/>
  <c r="B64" i="27"/>
  <c r="C64" i="27"/>
  <c r="A24" i="27"/>
  <c r="B24" i="27"/>
  <c r="C24" i="27"/>
  <c r="A65" i="27"/>
  <c r="B65" i="27"/>
  <c r="C65" i="27"/>
  <c r="A66" i="27"/>
  <c r="B66" i="27"/>
  <c r="C66" i="27"/>
  <c r="A19" i="27"/>
  <c r="B19" i="27"/>
  <c r="C19" i="27"/>
  <c r="A67" i="27"/>
  <c r="B67" i="27"/>
  <c r="C67" i="27"/>
  <c r="A6" i="27"/>
  <c r="B6" i="27"/>
  <c r="C6" i="27"/>
  <c r="A27" i="27"/>
  <c r="B27" i="27"/>
  <c r="C27" i="27"/>
  <c r="A68" i="27"/>
  <c r="B68" i="27"/>
  <c r="C68" i="27"/>
  <c r="A31" i="27"/>
  <c r="B31" i="27"/>
  <c r="C31" i="27"/>
  <c r="A69" i="27"/>
  <c r="B69" i="27"/>
  <c r="C69" i="27"/>
  <c r="A15" i="27"/>
  <c r="B15" i="27"/>
  <c r="C15" i="27"/>
  <c r="A21" i="27"/>
  <c r="B21" i="27"/>
  <c r="C21" i="27"/>
  <c r="A39" i="27"/>
  <c r="B39" i="27"/>
  <c r="C39" i="27"/>
  <c r="A70" i="27"/>
  <c r="B70" i="27"/>
  <c r="C70" i="27"/>
  <c r="A71" i="27"/>
  <c r="B71" i="27"/>
  <c r="C71" i="27"/>
  <c r="A38" i="27"/>
  <c r="B38" i="27"/>
  <c r="C38" i="27"/>
  <c r="A34" i="27"/>
  <c r="B34" i="27"/>
  <c r="C34" i="27"/>
  <c r="A72" i="27"/>
  <c r="B72" i="27"/>
  <c r="C72" i="27"/>
  <c r="A73" i="27"/>
  <c r="B73" i="27"/>
  <c r="C73" i="27"/>
  <c r="A37" i="27"/>
  <c r="B37" i="27"/>
  <c r="C37" i="27"/>
  <c r="A36" i="27"/>
  <c r="B36" i="27"/>
  <c r="C36" i="27"/>
  <c r="A25" i="27"/>
  <c r="B25" i="27"/>
  <c r="C25" i="27"/>
  <c r="A74" i="27"/>
  <c r="B74" i="27"/>
  <c r="C74" i="27"/>
  <c r="A35" i="27"/>
  <c r="B35" i="27"/>
  <c r="C35" i="27"/>
  <c r="A75" i="27"/>
  <c r="B75" i="27"/>
  <c r="C75" i="27"/>
  <c r="A44" i="26"/>
  <c r="B44" i="26"/>
  <c r="C44" i="26"/>
  <c r="A9" i="26"/>
  <c r="B9" i="26"/>
  <c r="C9" i="26"/>
  <c r="A45" i="26"/>
  <c r="B45" i="26"/>
  <c r="C45" i="26"/>
  <c r="A13" i="26"/>
  <c r="B13" i="26"/>
  <c r="C13" i="26"/>
  <c r="A26" i="26"/>
  <c r="B26" i="26"/>
  <c r="C26" i="26"/>
  <c r="A27" i="26"/>
  <c r="B27" i="26"/>
  <c r="C27" i="26"/>
  <c r="A46" i="26"/>
  <c r="B46" i="26"/>
  <c r="C46" i="26"/>
  <c r="A23" i="26"/>
  <c r="B23" i="26"/>
  <c r="C23" i="26"/>
  <c r="A47" i="26"/>
  <c r="B47" i="26"/>
  <c r="C47" i="26"/>
  <c r="A33" i="26"/>
  <c r="B33" i="26"/>
  <c r="C33" i="26"/>
  <c r="A48" i="26"/>
  <c r="B48" i="26"/>
  <c r="C48" i="26"/>
  <c r="A30" i="26"/>
  <c r="B30" i="26"/>
  <c r="C30" i="26"/>
  <c r="A14" i="26"/>
  <c r="B14" i="26"/>
  <c r="C14" i="26"/>
  <c r="A10" i="26"/>
  <c r="B10" i="26"/>
  <c r="C10" i="26"/>
  <c r="A49" i="26"/>
  <c r="B49" i="26"/>
  <c r="C49" i="26"/>
  <c r="A28" i="26"/>
  <c r="B28" i="26"/>
  <c r="C28" i="26"/>
  <c r="A3" i="26"/>
  <c r="B3" i="26"/>
  <c r="C3" i="26"/>
  <c r="A18" i="26"/>
  <c r="B18" i="26"/>
  <c r="C18" i="26"/>
  <c r="A4" i="26"/>
  <c r="B4" i="26"/>
  <c r="C4" i="26"/>
  <c r="A22" i="26"/>
  <c r="B22" i="26"/>
  <c r="C22" i="26"/>
  <c r="A50" i="26"/>
  <c r="B50" i="26"/>
  <c r="C50" i="26"/>
  <c r="A6" i="26"/>
  <c r="B6" i="26"/>
  <c r="C6" i="26"/>
  <c r="A15" i="26"/>
  <c r="B15" i="26"/>
  <c r="C15" i="26"/>
  <c r="A25" i="26"/>
  <c r="B25" i="26"/>
  <c r="C25" i="26"/>
  <c r="A51" i="26"/>
  <c r="B51" i="26"/>
  <c r="C51" i="26"/>
  <c r="A52" i="26"/>
  <c r="B52" i="26"/>
  <c r="C52" i="26"/>
  <c r="A53" i="26"/>
  <c r="B53" i="26"/>
  <c r="C53" i="26"/>
  <c r="A54" i="26"/>
  <c r="B54" i="26"/>
  <c r="C54" i="26"/>
  <c r="A2" i="26"/>
  <c r="B2" i="26"/>
  <c r="C2" i="26"/>
  <c r="A55" i="26"/>
  <c r="B55" i="26"/>
  <c r="C55" i="26"/>
  <c r="A56" i="26"/>
  <c r="B56" i="26"/>
  <c r="C56" i="26"/>
  <c r="A12" i="26"/>
  <c r="B12" i="26"/>
  <c r="C12" i="26"/>
  <c r="A16" i="26"/>
  <c r="B16" i="26"/>
  <c r="C16" i="26"/>
  <c r="A57" i="26"/>
  <c r="B57" i="26"/>
  <c r="C57" i="26"/>
  <c r="A58" i="26"/>
  <c r="B58" i="26"/>
  <c r="C58" i="26"/>
  <c r="A59" i="26"/>
  <c r="B59" i="26"/>
  <c r="C59" i="26"/>
  <c r="A60" i="26"/>
  <c r="B60" i="26"/>
  <c r="C60" i="26"/>
  <c r="A11" i="26"/>
  <c r="B11" i="26"/>
  <c r="C11" i="26"/>
  <c r="A61" i="26"/>
  <c r="B61" i="26"/>
  <c r="C61" i="26"/>
  <c r="A62" i="26"/>
  <c r="B62" i="26"/>
  <c r="C62" i="26"/>
  <c r="A21" i="26"/>
  <c r="B21" i="26"/>
  <c r="C21" i="26"/>
  <c r="A5" i="26"/>
  <c r="B5" i="26"/>
  <c r="C5" i="26"/>
  <c r="A63" i="26"/>
  <c r="B63" i="26"/>
  <c r="C63" i="26"/>
  <c r="A64" i="26"/>
  <c r="B64" i="26"/>
  <c r="C64" i="26"/>
  <c r="A31" i="26"/>
  <c r="B31" i="26"/>
  <c r="C31" i="26"/>
  <c r="A35" i="26"/>
  <c r="B35" i="26"/>
  <c r="C35" i="26"/>
  <c r="A65" i="26"/>
  <c r="B65" i="26"/>
  <c r="C65" i="26"/>
  <c r="A66" i="26"/>
  <c r="B66" i="26"/>
  <c r="C66" i="26"/>
  <c r="A67" i="26"/>
  <c r="B67" i="26"/>
  <c r="C67" i="26"/>
  <c r="A34" i="26"/>
  <c r="B34" i="26"/>
  <c r="C34" i="26"/>
  <c r="A68" i="26"/>
  <c r="B68" i="26"/>
  <c r="C68" i="26"/>
  <c r="A17" i="26"/>
  <c r="B17" i="26"/>
  <c r="C17" i="26"/>
  <c r="A69" i="26"/>
  <c r="B69" i="26"/>
  <c r="C69" i="26"/>
  <c r="A24" i="26"/>
  <c r="B24" i="26"/>
  <c r="C24" i="26"/>
  <c r="A70" i="26"/>
  <c r="B70" i="26"/>
  <c r="C70" i="26"/>
  <c r="A71" i="26"/>
  <c r="B71" i="26"/>
  <c r="C71" i="26"/>
  <c r="A20" i="26"/>
  <c r="B20" i="26"/>
  <c r="C20" i="26"/>
  <c r="A72" i="26"/>
  <c r="B72" i="26"/>
  <c r="C72" i="26"/>
  <c r="A73" i="26"/>
  <c r="B73" i="26"/>
  <c r="C73" i="26"/>
  <c r="A8" i="26"/>
  <c r="B8" i="26"/>
  <c r="C8" i="26"/>
  <c r="A39" i="26"/>
  <c r="B39" i="26"/>
  <c r="C39" i="26"/>
  <c r="A41" i="26"/>
  <c r="B41" i="26"/>
  <c r="C41" i="26"/>
  <c r="A40" i="26"/>
  <c r="B40" i="26"/>
  <c r="C40" i="26"/>
  <c r="A38" i="26"/>
  <c r="B38" i="26"/>
  <c r="C38" i="26"/>
  <c r="A37" i="26"/>
  <c r="B37" i="26"/>
  <c r="C37" i="26"/>
  <c r="A42" i="26"/>
  <c r="B42" i="26"/>
  <c r="C42" i="26"/>
  <c r="A43" i="26"/>
  <c r="B43" i="26"/>
  <c r="C43" i="26"/>
  <c r="A36" i="26"/>
  <c r="B36" i="26"/>
  <c r="C36" i="26"/>
  <c r="A32" i="26"/>
  <c r="B32" i="26"/>
  <c r="C32" i="26"/>
  <c r="A19" i="26"/>
  <c r="B19" i="26"/>
  <c r="C19" i="26"/>
  <c r="A74" i="26"/>
  <c r="B74" i="26"/>
  <c r="C74" i="26"/>
  <c r="A29" i="26"/>
  <c r="B29" i="26"/>
  <c r="C29" i="26"/>
  <c r="A75" i="26"/>
  <c r="B75" i="26"/>
  <c r="C75" i="26"/>
  <c r="A40" i="25"/>
  <c r="B40" i="25"/>
  <c r="C40" i="25"/>
  <c r="A41" i="25"/>
  <c r="B41" i="25"/>
  <c r="C41" i="25"/>
  <c r="A37" i="25"/>
  <c r="B37" i="25"/>
  <c r="C37" i="25"/>
  <c r="A36" i="25"/>
  <c r="B36" i="25"/>
  <c r="C36" i="25"/>
  <c r="A42" i="25"/>
  <c r="B42" i="25"/>
  <c r="C42" i="25"/>
  <c r="A20" i="25"/>
  <c r="B20" i="25"/>
  <c r="C20" i="25"/>
  <c r="A43" i="25"/>
  <c r="B43" i="25"/>
  <c r="C43" i="25"/>
  <c r="A28" i="25"/>
  <c r="B28" i="25"/>
  <c r="C28" i="25"/>
  <c r="A25" i="25"/>
  <c r="B25" i="25"/>
  <c r="C25" i="25"/>
  <c r="A8" i="25"/>
  <c r="B8" i="25"/>
  <c r="C8" i="25"/>
  <c r="A44" i="25"/>
  <c r="B44" i="25"/>
  <c r="C44" i="25"/>
  <c r="A12" i="25"/>
  <c r="B12" i="25"/>
  <c r="C12" i="25"/>
  <c r="A26" i="25"/>
  <c r="B26" i="25"/>
  <c r="C26" i="25"/>
  <c r="A11" i="25"/>
  <c r="B11" i="25"/>
  <c r="C11" i="25"/>
  <c r="A45" i="25"/>
  <c r="B45" i="25"/>
  <c r="C45" i="25"/>
  <c r="A46" i="25"/>
  <c r="B46" i="25"/>
  <c r="C46" i="25"/>
  <c r="A3" i="25"/>
  <c r="B3" i="25"/>
  <c r="C3" i="25"/>
  <c r="A7" i="25"/>
  <c r="B7" i="25"/>
  <c r="C7" i="25"/>
  <c r="A16" i="25"/>
  <c r="B16" i="25"/>
  <c r="C16" i="25"/>
  <c r="A10" i="25"/>
  <c r="B10" i="25"/>
  <c r="C10" i="25"/>
  <c r="A21" i="25"/>
  <c r="B21" i="25"/>
  <c r="C21" i="25"/>
  <c r="A2" i="25"/>
  <c r="B2" i="25"/>
  <c r="C2" i="25"/>
  <c r="A6" i="25"/>
  <c r="B6" i="25"/>
  <c r="C6" i="25"/>
  <c r="A47" i="25"/>
  <c r="B47" i="25"/>
  <c r="C47" i="25"/>
  <c r="A48" i="25"/>
  <c r="B48" i="25"/>
  <c r="C48" i="25"/>
  <c r="A49" i="25"/>
  <c r="B49" i="25"/>
  <c r="C49" i="25"/>
  <c r="A50" i="25"/>
  <c r="B50" i="25"/>
  <c r="C50" i="25"/>
  <c r="A51" i="25"/>
  <c r="B51" i="25"/>
  <c r="C51" i="25"/>
  <c r="A9" i="25"/>
  <c r="B9" i="25"/>
  <c r="C9" i="25"/>
  <c r="A52" i="25"/>
  <c r="B52" i="25"/>
  <c r="C52" i="25"/>
  <c r="A53" i="25"/>
  <c r="B53" i="25"/>
  <c r="C53" i="25"/>
  <c r="A13" i="25"/>
  <c r="B13" i="25"/>
  <c r="C13" i="25"/>
  <c r="A18" i="25"/>
  <c r="B18" i="25"/>
  <c r="C18" i="25"/>
  <c r="A54" i="25"/>
  <c r="B54" i="25"/>
  <c r="C54" i="25"/>
  <c r="A55" i="25"/>
  <c r="B55" i="25"/>
  <c r="C55" i="25"/>
  <c r="A56" i="25"/>
  <c r="B56" i="25"/>
  <c r="C56" i="25"/>
  <c r="A57" i="25"/>
  <c r="B57" i="25"/>
  <c r="C57" i="25"/>
  <c r="A58" i="25"/>
  <c r="B58" i="25"/>
  <c r="C58" i="25"/>
  <c r="A59" i="25"/>
  <c r="B59" i="25"/>
  <c r="C59" i="25"/>
  <c r="A29" i="25"/>
  <c r="B29" i="25"/>
  <c r="C29" i="25"/>
  <c r="A4" i="25"/>
  <c r="B4" i="25"/>
  <c r="C4" i="25"/>
  <c r="A17" i="25"/>
  <c r="B17" i="25"/>
  <c r="C17" i="25"/>
  <c r="A60" i="25"/>
  <c r="B60" i="25"/>
  <c r="C60" i="25"/>
  <c r="A61" i="25"/>
  <c r="B61" i="25"/>
  <c r="C61" i="25"/>
  <c r="A23" i="25"/>
  <c r="B23" i="25"/>
  <c r="C23" i="25"/>
  <c r="A62" i="25"/>
  <c r="B62" i="25"/>
  <c r="C62" i="25"/>
  <c r="A63" i="25"/>
  <c r="B63" i="25"/>
  <c r="C63" i="25"/>
  <c r="A64" i="25"/>
  <c r="B64" i="25"/>
  <c r="C64" i="25"/>
  <c r="A65" i="25"/>
  <c r="B65" i="25"/>
  <c r="C65" i="25"/>
  <c r="A66" i="25"/>
  <c r="B66" i="25"/>
  <c r="C66" i="25"/>
  <c r="A38" i="25"/>
  <c r="B38" i="25"/>
  <c r="C38" i="25"/>
  <c r="A14" i="25"/>
  <c r="B14" i="25"/>
  <c r="C14" i="25"/>
  <c r="A67" i="25"/>
  <c r="B67" i="25"/>
  <c r="C67" i="25"/>
  <c r="A5" i="25"/>
  <c r="B5" i="25"/>
  <c r="C5" i="25"/>
  <c r="A68" i="25"/>
  <c r="B68" i="25"/>
  <c r="C68" i="25"/>
  <c r="A69" i="25"/>
  <c r="B69" i="25"/>
  <c r="C69" i="25"/>
  <c r="A70" i="25"/>
  <c r="B70" i="25"/>
  <c r="C70" i="25"/>
  <c r="A22" i="25"/>
  <c r="B22" i="25"/>
  <c r="C22" i="25"/>
  <c r="A24" i="25"/>
  <c r="B24" i="25"/>
  <c r="C24" i="25"/>
  <c r="A15" i="25"/>
  <c r="B15" i="25"/>
  <c r="C15" i="25"/>
  <c r="A34" i="25"/>
  <c r="B34" i="25"/>
  <c r="C34" i="25"/>
  <c r="A71" i="25"/>
  <c r="B71" i="25"/>
  <c r="C71" i="25"/>
  <c r="A33" i="25"/>
  <c r="B33" i="25"/>
  <c r="C33" i="25"/>
  <c r="A72" i="25"/>
  <c r="B72" i="25"/>
  <c r="C72" i="25"/>
  <c r="A39" i="25"/>
  <c r="B39" i="25"/>
  <c r="C39" i="25"/>
  <c r="A32" i="25"/>
  <c r="B32" i="25"/>
  <c r="C32" i="25"/>
  <c r="A73" i="25"/>
  <c r="B73" i="25"/>
  <c r="C73" i="25"/>
  <c r="A35" i="25"/>
  <c r="B35" i="25"/>
  <c r="C35" i="25"/>
  <c r="A30" i="25"/>
  <c r="B30" i="25"/>
  <c r="C30" i="25"/>
  <c r="A27" i="25"/>
  <c r="B27" i="25"/>
  <c r="C27" i="25"/>
  <c r="A74" i="25"/>
  <c r="B74" i="25"/>
  <c r="C74" i="25"/>
  <c r="A31" i="25"/>
  <c r="B31" i="25"/>
  <c r="C31" i="25"/>
  <c r="A75" i="25"/>
  <c r="B75" i="25"/>
  <c r="C75" i="25"/>
  <c r="A42" i="1"/>
  <c r="B42" i="1"/>
  <c r="C42" i="1"/>
  <c r="A28" i="1"/>
  <c r="B28" i="1"/>
  <c r="C28" i="1"/>
  <c r="A36" i="1"/>
  <c r="B36" i="1"/>
  <c r="C36" i="1"/>
  <c r="A29" i="1"/>
  <c r="B29" i="1"/>
  <c r="C29" i="1"/>
  <c r="A43" i="1"/>
  <c r="B43" i="1"/>
  <c r="C43" i="1"/>
  <c r="A21" i="1"/>
  <c r="B21" i="1"/>
  <c r="C21" i="1"/>
  <c r="A44" i="1"/>
  <c r="B44" i="1"/>
  <c r="C44" i="1"/>
  <c r="A25" i="1"/>
  <c r="B25" i="1"/>
  <c r="C25" i="1"/>
  <c r="A45" i="1"/>
  <c r="B45" i="1"/>
  <c r="C45" i="1"/>
  <c r="A9" i="1"/>
  <c r="B9" i="1"/>
  <c r="C9" i="1"/>
  <c r="A26" i="1"/>
  <c r="B26" i="1"/>
  <c r="C26" i="1"/>
  <c r="A8" i="1"/>
  <c r="B8" i="1"/>
  <c r="C8" i="1"/>
  <c r="A4" i="1"/>
  <c r="B4" i="1"/>
  <c r="C4" i="1"/>
  <c r="A7" i="1"/>
  <c r="B7" i="1"/>
  <c r="C7" i="1"/>
  <c r="A46" i="1"/>
  <c r="B46" i="1"/>
  <c r="C46" i="1"/>
  <c r="A47" i="1"/>
  <c r="B47" i="1"/>
  <c r="C47" i="1"/>
  <c r="A5" i="1"/>
  <c r="B5" i="1"/>
  <c r="C5" i="1"/>
  <c r="A3" i="1"/>
  <c r="B3" i="1"/>
  <c r="C3" i="1"/>
  <c r="A6" i="1"/>
  <c r="B6" i="1"/>
  <c r="C6" i="1"/>
  <c r="A13" i="1"/>
  <c r="B13" i="1"/>
  <c r="C13" i="1"/>
  <c r="A48" i="1"/>
  <c r="B48" i="1"/>
  <c r="C48" i="1"/>
  <c r="A2" i="1"/>
  <c r="B2" i="1"/>
  <c r="C2" i="1"/>
  <c r="A11" i="1"/>
  <c r="B11" i="1"/>
  <c r="C11" i="1"/>
  <c r="A17" i="1"/>
  <c r="B17" i="1"/>
  <c r="C17" i="1"/>
  <c r="A49" i="1"/>
  <c r="B49" i="1"/>
  <c r="C49" i="1"/>
  <c r="A50" i="1"/>
  <c r="B50" i="1"/>
  <c r="C50" i="1"/>
  <c r="A51" i="1"/>
  <c r="B51" i="1"/>
  <c r="C51" i="1"/>
  <c r="A52" i="1"/>
  <c r="B52" i="1"/>
  <c r="C52" i="1"/>
  <c r="A19" i="1"/>
  <c r="B19" i="1"/>
  <c r="C19" i="1"/>
  <c r="A53" i="1"/>
  <c r="B53" i="1"/>
  <c r="C53" i="1"/>
  <c r="A54" i="1"/>
  <c r="B54" i="1"/>
  <c r="C54" i="1"/>
  <c r="A16" i="1"/>
  <c r="B16" i="1"/>
  <c r="C16" i="1"/>
  <c r="A15" i="1"/>
  <c r="B15" i="1"/>
  <c r="C15" i="1"/>
  <c r="A55" i="1"/>
  <c r="B55" i="1"/>
  <c r="C55" i="1"/>
  <c r="A56" i="1"/>
  <c r="B56" i="1"/>
  <c r="C56" i="1"/>
  <c r="A57" i="1"/>
  <c r="B57" i="1"/>
  <c r="C57" i="1"/>
  <c r="A58" i="1"/>
  <c r="B58" i="1"/>
  <c r="C58" i="1"/>
  <c r="A24" i="1"/>
  <c r="B24" i="1"/>
  <c r="C24" i="1"/>
  <c r="A59" i="1"/>
  <c r="B59" i="1"/>
  <c r="C59" i="1"/>
  <c r="A27" i="1"/>
  <c r="B27" i="1"/>
  <c r="C27" i="1"/>
  <c r="A14" i="1"/>
  <c r="B14" i="1"/>
  <c r="C14" i="1"/>
  <c r="A60" i="1"/>
  <c r="B60" i="1"/>
  <c r="C60" i="1"/>
  <c r="A61" i="1"/>
  <c r="B61" i="1"/>
  <c r="C61" i="1"/>
  <c r="A62" i="1"/>
  <c r="B62" i="1"/>
  <c r="C62" i="1"/>
  <c r="A20" i="1"/>
  <c r="B20" i="1"/>
  <c r="C20" i="1"/>
  <c r="A63" i="1"/>
  <c r="B63" i="1"/>
  <c r="C63" i="1"/>
  <c r="A64" i="1"/>
  <c r="B64" i="1"/>
  <c r="C64" i="1"/>
  <c r="A65" i="1"/>
  <c r="B65" i="1"/>
  <c r="C65" i="1"/>
  <c r="A66" i="1"/>
  <c r="B66" i="1"/>
  <c r="C66" i="1"/>
  <c r="A23" i="1"/>
  <c r="B23" i="1"/>
  <c r="C23" i="1"/>
  <c r="A67" i="1"/>
  <c r="B67" i="1"/>
  <c r="C67" i="1"/>
  <c r="A18" i="1"/>
  <c r="B18" i="1"/>
  <c r="C18" i="1"/>
  <c r="A68" i="1"/>
  <c r="B68" i="1"/>
  <c r="C68" i="1"/>
  <c r="A12" i="1"/>
  <c r="B12" i="1"/>
  <c r="C12" i="1"/>
  <c r="A32" i="1"/>
  <c r="B32" i="1"/>
  <c r="C32" i="1"/>
  <c r="A69" i="1"/>
  <c r="B69" i="1"/>
  <c r="C69" i="1"/>
  <c r="A70" i="1"/>
  <c r="B70" i="1"/>
  <c r="C70" i="1"/>
  <c r="A31" i="1"/>
  <c r="B31" i="1"/>
  <c r="C31" i="1"/>
  <c r="A71" i="1"/>
  <c r="B71" i="1"/>
  <c r="C71" i="1"/>
  <c r="A10" i="1"/>
  <c r="B10" i="1"/>
  <c r="C10" i="1"/>
  <c r="A39" i="1"/>
  <c r="B39" i="1"/>
  <c r="C39" i="1"/>
  <c r="A38" i="1"/>
  <c r="B38" i="1"/>
  <c r="C38" i="1"/>
  <c r="A40" i="1"/>
  <c r="B40" i="1"/>
  <c r="C40" i="1"/>
  <c r="A33" i="1"/>
  <c r="B33" i="1"/>
  <c r="C33" i="1"/>
  <c r="A72" i="1"/>
  <c r="B72" i="1"/>
  <c r="C72" i="1"/>
  <c r="A41" i="1"/>
  <c r="B41" i="1"/>
  <c r="C41" i="1"/>
  <c r="A73" i="1"/>
  <c r="B73" i="1"/>
  <c r="C73" i="1"/>
  <c r="A37" i="1"/>
  <c r="B37" i="1"/>
  <c r="C37" i="1"/>
  <c r="A34" i="1"/>
  <c r="B34" i="1"/>
  <c r="C34" i="1"/>
  <c r="A30" i="1"/>
  <c r="B30" i="1"/>
  <c r="C30" i="1"/>
  <c r="A74" i="1"/>
  <c r="B74" i="1"/>
  <c r="C74" i="1"/>
  <c r="A35" i="1"/>
  <c r="B35" i="1"/>
  <c r="C35" i="1"/>
  <c r="A75" i="1"/>
  <c r="B75" i="1"/>
  <c r="C75" i="1"/>
  <c r="E50" i="27"/>
  <c r="E50" i="25"/>
  <c r="E51" i="25"/>
  <c r="E52" i="1"/>
  <c r="I30" i="2"/>
  <c r="I31" i="2"/>
  <c r="F30" i="2"/>
  <c r="F31" i="2"/>
  <c r="F53" i="2"/>
  <c r="I53" i="2"/>
  <c r="V53" i="2"/>
  <c r="J53" i="2"/>
  <c r="D7" i="22"/>
  <c r="D3" i="21"/>
  <c r="D51" i="1"/>
  <c r="AF30" i="2"/>
  <c r="E51" i="1"/>
  <c r="E4" i="21"/>
  <c r="D51" i="25"/>
  <c r="AF31" i="2"/>
  <c r="E65" i="27"/>
  <c r="G7" i="22"/>
  <c r="D65" i="27"/>
  <c r="E66" i="25"/>
  <c r="E7" i="22"/>
  <c r="D66" i="25"/>
  <c r="E53" i="26"/>
  <c r="F3" i="21"/>
  <c r="D53" i="26"/>
  <c r="E3" i="21"/>
  <c r="D50" i="25"/>
  <c r="G4" i="21"/>
  <c r="D50" i="27"/>
  <c r="D4" i="21"/>
  <c r="D52" i="1"/>
  <c r="E49" i="27"/>
  <c r="G3" i="21"/>
  <c r="D49" i="27"/>
  <c r="F7" i="22"/>
  <c r="D34" i="26"/>
  <c r="E54" i="26"/>
  <c r="F4" i="21"/>
  <c r="D54" i="26"/>
  <c r="A5" i="24"/>
  <c r="B5" i="24"/>
  <c r="C5" i="24"/>
  <c r="A6" i="24"/>
  <c r="B6" i="24"/>
  <c r="C6" i="24"/>
  <c r="A7" i="24"/>
  <c r="B7" i="24"/>
  <c r="C7" i="24"/>
  <c r="A8" i="24"/>
  <c r="B8" i="24"/>
  <c r="C8" i="24"/>
  <c r="A9" i="24"/>
  <c r="B9" i="24"/>
  <c r="C9" i="24"/>
  <c r="F24" i="2"/>
  <c r="D48" i="1"/>
  <c r="I24" i="2"/>
  <c r="P24" i="2"/>
  <c r="D21" i="25"/>
  <c r="D50" i="26"/>
  <c r="D46" i="27"/>
  <c r="F47" i="2"/>
  <c r="A3" i="24"/>
  <c r="B3" i="24"/>
  <c r="C3" i="24"/>
  <c r="F22" i="2"/>
  <c r="P22" i="2"/>
  <c r="V22" i="2"/>
  <c r="D4" i="26"/>
  <c r="AB22" i="2"/>
  <c r="G3" i="24"/>
  <c r="A4" i="24"/>
  <c r="B4" i="24"/>
  <c r="C4" i="24"/>
  <c r="F23" i="2"/>
  <c r="P23" i="2"/>
  <c r="D10" i="25"/>
  <c r="D22" i="26"/>
  <c r="AB23" i="2"/>
  <c r="D29" i="27"/>
  <c r="F25" i="2"/>
  <c r="P25" i="2"/>
  <c r="D2" i="25"/>
  <c r="V25" i="2"/>
  <c r="D6" i="26"/>
  <c r="AB25" i="2"/>
  <c r="F26" i="2"/>
  <c r="P26" i="2"/>
  <c r="D6" i="25"/>
  <c r="V26" i="2"/>
  <c r="D15" i="26"/>
  <c r="AB26" i="2"/>
  <c r="D12" i="27"/>
  <c r="F27" i="2"/>
  <c r="D47" i="25"/>
  <c r="E47" i="25"/>
  <c r="V27" i="2"/>
  <c r="D25" i="26"/>
  <c r="AB27" i="2"/>
  <c r="D23" i="27"/>
  <c r="F28" i="2"/>
  <c r="D49" i="1"/>
  <c r="D48" i="25"/>
  <c r="D51" i="26"/>
  <c r="D47" i="27"/>
  <c r="F21" i="2"/>
  <c r="P21" i="2"/>
  <c r="V21" i="2"/>
  <c r="AB21" i="2"/>
  <c r="G2" i="24"/>
  <c r="C2" i="24"/>
  <c r="B2" i="24"/>
  <c r="A2" i="24"/>
  <c r="A3" i="32"/>
  <c r="B3" i="32"/>
  <c r="C3" i="32"/>
  <c r="F13" i="2"/>
  <c r="P13" i="2"/>
  <c r="D8" i="25"/>
  <c r="V13" i="2"/>
  <c r="AB13" i="2"/>
  <c r="A4" i="32"/>
  <c r="B4" i="32"/>
  <c r="C4" i="32"/>
  <c r="F14" i="2"/>
  <c r="D44" i="25"/>
  <c r="D48" i="26"/>
  <c r="D44" i="27"/>
  <c r="A5" i="32"/>
  <c r="B5" i="32"/>
  <c r="C5" i="32"/>
  <c r="F15" i="2"/>
  <c r="P15" i="2"/>
  <c r="D12" i="25"/>
  <c r="V15" i="2"/>
  <c r="AB15" i="2"/>
  <c r="A6" i="32"/>
  <c r="B6" i="32"/>
  <c r="C6" i="32"/>
  <c r="F16" i="2"/>
  <c r="P16" i="2"/>
  <c r="D26" i="25"/>
  <c r="V16" i="2"/>
  <c r="F6" i="32"/>
  <c r="AB16" i="2"/>
  <c r="A7" i="32"/>
  <c r="B7" i="32"/>
  <c r="C7" i="32"/>
  <c r="P17" i="2"/>
  <c r="D11" i="25"/>
  <c r="V17" i="2"/>
  <c r="AB17" i="2"/>
  <c r="A8" i="32"/>
  <c r="B8" i="32"/>
  <c r="C8" i="32"/>
  <c r="F18" i="2"/>
  <c r="D46" i="1"/>
  <c r="D45" i="25"/>
  <c r="E45" i="25"/>
  <c r="D49" i="26"/>
  <c r="AB18" i="2"/>
  <c r="G8" i="32"/>
  <c r="A9" i="32"/>
  <c r="B9" i="32"/>
  <c r="C9" i="32"/>
  <c r="F19" i="2"/>
  <c r="D47" i="1"/>
  <c r="D46" i="25"/>
  <c r="V19" i="2"/>
  <c r="D45" i="27"/>
  <c r="A10" i="32"/>
  <c r="B10" i="32"/>
  <c r="C10" i="32"/>
  <c r="F20" i="2"/>
  <c r="P20" i="2"/>
  <c r="D3" i="25"/>
  <c r="V20" i="2"/>
  <c r="AB20" i="2"/>
  <c r="F12" i="2"/>
  <c r="P12" i="2"/>
  <c r="D2" i="32"/>
  <c r="D11" i="32"/>
  <c r="C2" i="32"/>
  <c r="B2" i="32"/>
  <c r="A2" i="32"/>
  <c r="A4" i="29"/>
  <c r="A5" i="29"/>
  <c r="A6" i="29"/>
  <c r="A7" i="29"/>
  <c r="A8" i="29"/>
  <c r="A3" i="29"/>
  <c r="A2" i="29"/>
  <c r="F4" i="2"/>
  <c r="D42" i="1"/>
  <c r="D40" i="25"/>
  <c r="D44" i="26"/>
  <c r="D40" i="27"/>
  <c r="F5" i="2"/>
  <c r="D41" i="25"/>
  <c r="V5" i="2"/>
  <c r="D9" i="26"/>
  <c r="AB5" i="2"/>
  <c r="F6" i="2"/>
  <c r="P6" i="2"/>
  <c r="D37" i="25"/>
  <c r="AB6" i="2"/>
  <c r="D32" i="27"/>
  <c r="F7" i="2"/>
  <c r="P7" i="2"/>
  <c r="V7" i="2"/>
  <c r="D13" i="26"/>
  <c r="AB7" i="2"/>
  <c r="D33" i="27"/>
  <c r="F8" i="2"/>
  <c r="D43" i="1"/>
  <c r="D42" i="25"/>
  <c r="V8" i="2"/>
  <c r="D41" i="27"/>
  <c r="F9" i="2"/>
  <c r="P9" i="2"/>
  <c r="D20" i="25"/>
  <c r="V9" i="2"/>
  <c r="D27" i="26"/>
  <c r="AB9" i="2"/>
  <c r="F10" i="2"/>
  <c r="D44" i="1"/>
  <c r="D43" i="25"/>
  <c r="D46" i="26"/>
  <c r="D42" i="27"/>
  <c r="F11" i="2"/>
  <c r="P11" i="2"/>
  <c r="D28" i="25"/>
  <c r="V11" i="2"/>
  <c r="AB11" i="2"/>
  <c r="D28" i="27"/>
  <c r="F29" i="2"/>
  <c r="F32" i="2"/>
  <c r="P32" i="2"/>
  <c r="AB32" i="2"/>
  <c r="F33" i="2"/>
  <c r="F34" i="2"/>
  <c r="F35" i="2"/>
  <c r="P35" i="2"/>
  <c r="V35" i="2"/>
  <c r="AB35" i="2"/>
  <c r="F36" i="2"/>
  <c r="P36" i="2"/>
  <c r="V36" i="2"/>
  <c r="AB36" i="2"/>
  <c r="F37" i="2"/>
  <c r="F38" i="2"/>
  <c r="F39" i="2"/>
  <c r="F40" i="2"/>
  <c r="AF40" i="2"/>
  <c r="F41" i="2"/>
  <c r="V41" i="2"/>
  <c r="AB41" i="2"/>
  <c r="F42" i="2"/>
  <c r="F43" i="2"/>
  <c r="P43" i="2"/>
  <c r="F44" i="2"/>
  <c r="P44" i="2"/>
  <c r="V44" i="2"/>
  <c r="AB44" i="2"/>
  <c r="F45" i="2"/>
  <c r="P45" i="2"/>
  <c r="V45" i="2"/>
  <c r="AB45" i="2"/>
  <c r="F46" i="2"/>
  <c r="F48" i="2"/>
  <c r="P48" i="2"/>
  <c r="V48" i="2"/>
  <c r="F49" i="2"/>
  <c r="V49" i="2"/>
  <c r="F50" i="2"/>
  <c r="F51" i="2"/>
  <c r="F52" i="2"/>
  <c r="AB52" i="2"/>
  <c r="F54" i="2"/>
  <c r="P54" i="2"/>
  <c r="F55" i="2"/>
  <c r="P55" i="2"/>
  <c r="V55" i="2"/>
  <c r="AB55" i="2"/>
  <c r="F56" i="2"/>
  <c r="F57" i="2"/>
  <c r="P57" i="2"/>
  <c r="V57" i="2"/>
  <c r="AB57" i="2"/>
  <c r="F58" i="2"/>
  <c r="AB58" i="2"/>
  <c r="F59" i="2"/>
  <c r="F60" i="2"/>
  <c r="V60" i="2"/>
  <c r="AB60" i="2"/>
  <c r="F61" i="2"/>
  <c r="P61" i="2"/>
  <c r="F62" i="2"/>
  <c r="P62" i="2"/>
  <c r="AB62" i="2"/>
  <c r="F63" i="2"/>
  <c r="P63" i="2"/>
  <c r="V63" i="2"/>
  <c r="AB63" i="2"/>
  <c r="F64" i="2"/>
  <c r="P64" i="2"/>
  <c r="D34" i="25"/>
  <c r="V64" i="2"/>
  <c r="D39" i="26"/>
  <c r="AB64" i="2"/>
  <c r="D39" i="27"/>
  <c r="F65" i="2"/>
  <c r="D71" i="25"/>
  <c r="D41" i="26"/>
  <c r="F66" i="2"/>
  <c r="P66" i="2"/>
  <c r="D33" i="25"/>
  <c r="V66" i="2"/>
  <c r="D40" i="26"/>
  <c r="D71" i="27"/>
  <c r="F67" i="2"/>
  <c r="J67" i="2"/>
  <c r="D72" i="25"/>
  <c r="V67" i="2"/>
  <c r="D38" i="26"/>
  <c r="AB67" i="2"/>
  <c r="D38" i="27"/>
  <c r="F68" i="2"/>
  <c r="D72" i="1"/>
  <c r="P68" i="2"/>
  <c r="D39" i="25"/>
  <c r="V68" i="2"/>
  <c r="AB68" i="2"/>
  <c r="D34" i="27"/>
  <c r="F69" i="2"/>
  <c r="P69" i="2"/>
  <c r="D32" i="25"/>
  <c r="D42" i="26"/>
  <c r="D72" i="27"/>
  <c r="F70" i="2"/>
  <c r="D73" i="25"/>
  <c r="D43" i="26"/>
  <c r="D73" i="27"/>
  <c r="F71" i="2"/>
  <c r="P71" i="2"/>
  <c r="V71" i="2"/>
  <c r="AB71" i="2"/>
  <c r="F72" i="2"/>
  <c r="P72" i="2"/>
  <c r="D30" i="25"/>
  <c r="V72" i="2"/>
  <c r="D32" i="26"/>
  <c r="AB72" i="2"/>
  <c r="D36" i="27"/>
  <c r="F73" i="2"/>
  <c r="P73" i="2"/>
  <c r="D27" i="25"/>
  <c r="V73" i="2"/>
  <c r="D19" i="26"/>
  <c r="AB73" i="2"/>
  <c r="D25" i="27"/>
  <c r="F74" i="2"/>
  <c r="D74" i="1"/>
  <c r="D74" i="25"/>
  <c r="D74" i="26"/>
  <c r="D74" i="27"/>
  <c r="F75" i="2"/>
  <c r="P75" i="2"/>
  <c r="D31" i="25"/>
  <c r="V75" i="2"/>
  <c r="D29" i="26"/>
  <c r="AB75" i="2"/>
  <c r="D35" i="27"/>
  <c r="F76" i="2"/>
  <c r="D75" i="25"/>
  <c r="D75" i="26"/>
  <c r="D75" i="27"/>
  <c r="F3" i="2"/>
  <c r="P3" i="2"/>
  <c r="Q54" i="2"/>
  <c r="E38" i="25"/>
  <c r="V3" i="2"/>
  <c r="Y3" i="2"/>
  <c r="AB3" i="2"/>
  <c r="D10" i="27"/>
  <c r="C11" i="28"/>
  <c r="B11" i="28"/>
  <c r="A11" i="28"/>
  <c r="E40" i="27"/>
  <c r="E41" i="27"/>
  <c r="E42" i="27"/>
  <c r="AC15" i="2"/>
  <c r="E13" i="27"/>
  <c r="AC16" i="2"/>
  <c r="E2" i="27"/>
  <c r="E45" i="27"/>
  <c r="AC23" i="2"/>
  <c r="E29" i="27"/>
  <c r="AC25" i="2"/>
  <c r="E14" i="27"/>
  <c r="AC26" i="2"/>
  <c r="E12" i="27"/>
  <c r="AC27" i="2"/>
  <c r="E23" i="27"/>
  <c r="E47" i="27"/>
  <c r="E48" i="27"/>
  <c r="E51" i="27"/>
  <c r="E53" i="27"/>
  <c r="E54" i="27"/>
  <c r="E55" i="27"/>
  <c r="AC41" i="2"/>
  <c r="E20" i="27"/>
  <c r="E57" i="27"/>
  <c r="AC45" i="2"/>
  <c r="E22" i="27"/>
  <c r="E59" i="27"/>
  <c r="E62" i="27"/>
  <c r="E63" i="27"/>
  <c r="E64" i="27"/>
  <c r="E67" i="27"/>
  <c r="E68" i="27"/>
  <c r="AC60" i="2"/>
  <c r="E31" i="27"/>
  <c r="AC62" i="2"/>
  <c r="E15" i="27"/>
  <c r="AC64" i="2"/>
  <c r="E39" i="27"/>
  <c r="AC68" i="2"/>
  <c r="E34" i="27"/>
  <c r="E73" i="27"/>
  <c r="AC72" i="2"/>
  <c r="E36" i="27"/>
  <c r="E74" i="27"/>
  <c r="AC75" i="2"/>
  <c r="E35" i="27"/>
  <c r="C10" i="27"/>
  <c r="B10" i="27"/>
  <c r="A10" i="27"/>
  <c r="E44" i="26"/>
  <c r="W9" i="2"/>
  <c r="E27" i="26"/>
  <c r="E48" i="26"/>
  <c r="W23" i="2"/>
  <c r="E22" i="26"/>
  <c r="W27" i="2"/>
  <c r="E25" i="26"/>
  <c r="E51" i="26"/>
  <c r="E52" i="26"/>
  <c r="E2" i="26"/>
  <c r="E56" i="26"/>
  <c r="W35" i="2"/>
  <c r="E12" i="26"/>
  <c r="W36" i="2"/>
  <c r="E16" i="26"/>
  <c r="E60" i="26"/>
  <c r="E61" i="26"/>
  <c r="W44" i="2"/>
  <c r="E21" i="26"/>
  <c r="E64" i="26"/>
  <c r="W48" i="2"/>
  <c r="E31" i="26"/>
  <c r="E65" i="26"/>
  <c r="E67" i="26"/>
  <c r="E69" i="26"/>
  <c r="E70" i="26"/>
  <c r="E71" i="26"/>
  <c r="E72" i="26"/>
  <c r="W63" i="2"/>
  <c r="E8" i="26"/>
  <c r="E41" i="26"/>
  <c r="E42" i="26"/>
  <c r="W71" i="2"/>
  <c r="E36" i="26"/>
  <c r="W72" i="2"/>
  <c r="E32" i="26"/>
  <c r="W73" i="2"/>
  <c r="E19" i="26"/>
  <c r="E74" i="26"/>
  <c r="W75" i="2"/>
  <c r="E29" i="26"/>
  <c r="E75" i="26"/>
  <c r="C7" i="26"/>
  <c r="B7" i="26"/>
  <c r="A7" i="26"/>
  <c r="E40" i="25"/>
  <c r="Q6" i="2"/>
  <c r="E37" i="25"/>
  <c r="E43" i="25"/>
  <c r="E49" i="25"/>
  <c r="Q35" i="2"/>
  <c r="E13" i="25"/>
  <c r="E54" i="25"/>
  <c r="E55" i="25"/>
  <c r="E56" i="25"/>
  <c r="E57" i="25"/>
  <c r="Q44" i="2"/>
  <c r="E4" i="25"/>
  <c r="E61" i="25"/>
  <c r="E62" i="25"/>
  <c r="E67" i="25"/>
  <c r="E68" i="25"/>
  <c r="E70" i="25"/>
  <c r="E71" i="25"/>
  <c r="Q66" i="2"/>
  <c r="E33" i="25"/>
  <c r="Q69" i="2"/>
  <c r="E32" i="25"/>
  <c r="E73" i="25"/>
  <c r="Q72" i="2"/>
  <c r="E30" i="25"/>
  <c r="E74" i="25"/>
  <c r="E75" i="25"/>
  <c r="C19" i="25"/>
  <c r="B19" i="25"/>
  <c r="A19" i="25"/>
  <c r="E42" i="1"/>
  <c r="E44" i="1"/>
  <c r="E45" i="1"/>
  <c r="E46" i="1"/>
  <c r="E47" i="1"/>
  <c r="E50" i="1"/>
  <c r="E54" i="1"/>
  <c r="E56" i="1"/>
  <c r="E57" i="1"/>
  <c r="E60" i="1"/>
  <c r="E69" i="1"/>
  <c r="E71" i="1"/>
  <c r="E72" i="1"/>
  <c r="C22" i="1"/>
  <c r="B22" i="1"/>
  <c r="A22" i="1"/>
  <c r="I47" i="2"/>
  <c r="I12" i="2"/>
  <c r="I13" i="2"/>
  <c r="I14" i="2"/>
  <c r="I15" i="2"/>
  <c r="I16" i="2"/>
  <c r="I17" i="2"/>
  <c r="J17" i="2"/>
  <c r="I18" i="2"/>
  <c r="I19" i="2"/>
  <c r="I20" i="2"/>
  <c r="I21" i="2"/>
  <c r="I22" i="2"/>
  <c r="I23" i="2"/>
  <c r="I25" i="2"/>
  <c r="I26" i="2"/>
  <c r="J26" i="2"/>
  <c r="D11" i="1"/>
  <c r="I27" i="2"/>
  <c r="I28" i="2"/>
  <c r="I46" i="2"/>
  <c r="I45" i="2"/>
  <c r="I44" i="2"/>
  <c r="I43" i="2"/>
  <c r="I42" i="2"/>
  <c r="I41" i="2"/>
  <c r="I40" i="2"/>
  <c r="I39" i="2"/>
  <c r="I38" i="2"/>
  <c r="I37" i="2"/>
  <c r="I36" i="2"/>
  <c r="J36" i="2"/>
  <c r="I35" i="2"/>
  <c r="I34" i="2"/>
  <c r="I33" i="2"/>
  <c r="I32" i="2"/>
  <c r="I29" i="2"/>
  <c r="A3" i="18"/>
  <c r="B3" i="18"/>
  <c r="C3" i="18"/>
  <c r="I72" i="2"/>
  <c r="G3" i="18"/>
  <c r="A4" i="18"/>
  <c r="B4" i="18"/>
  <c r="C4" i="18"/>
  <c r="I73" i="2"/>
  <c r="F4" i="18"/>
  <c r="G4" i="18"/>
  <c r="A5" i="18"/>
  <c r="B5" i="18"/>
  <c r="C5" i="18"/>
  <c r="I74" i="2"/>
  <c r="E5" i="18"/>
  <c r="F5" i="18"/>
  <c r="G5" i="18"/>
  <c r="A6" i="18"/>
  <c r="B6" i="18"/>
  <c r="C6" i="18"/>
  <c r="I75" i="2"/>
  <c r="F6" i="18"/>
  <c r="A7" i="18"/>
  <c r="B7" i="18"/>
  <c r="C7" i="18"/>
  <c r="I76" i="2"/>
  <c r="E7" i="18"/>
  <c r="G7" i="18"/>
  <c r="I71" i="2"/>
  <c r="F2" i="18"/>
  <c r="E2" i="18"/>
  <c r="B2" i="18"/>
  <c r="C2" i="18"/>
  <c r="A2" i="18"/>
  <c r="A3" i="23"/>
  <c r="B3" i="23"/>
  <c r="C3" i="23"/>
  <c r="I64" i="2"/>
  <c r="G3" i="23"/>
  <c r="A4" i="23"/>
  <c r="B4" i="23"/>
  <c r="C4" i="23"/>
  <c r="I65" i="2"/>
  <c r="E4" i="23"/>
  <c r="F4" i="23"/>
  <c r="G4" i="23"/>
  <c r="A5" i="23"/>
  <c r="B5" i="23"/>
  <c r="C5" i="23"/>
  <c r="I66" i="2"/>
  <c r="E5" i="23"/>
  <c r="F5" i="23"/>
  <c r="G5" i="23"/>
  <c r="A6" i="23"/>
  <c r="B6" i="23"/>
  <c r="C6" i="23"/>
  <c r="I67" i="2"/>
  <c r="E6" i="23"/>
  <c r="F6" i="23"/>
  <c r="A7" i="23"/>
  <c r="B7" i="23"/>
  <c r="C7" i="23"/>
  <c r="I68" i="2"/>
  <c r="D7" i="23"/>
  <c r="E7" i="23"/>
  <c r="G7" i="23"/>
  <c r="A8" i="23"/>
  <c r="B8" i="23"/>
  <c r="C8" i="23"/>
  <c r="I69" i="2"/>
  <c r="E8" i="23"/>
  <c r="F8" i="23"/>
  <c r="A9" i="23"/>
  <c r="B9" i="23"/>
  <c r="C9" i="23"/>
  <c r="I70" i="2"/>
  <c r="E9" i="23"/>
  <c r="G9" i="23"/>
  <c r="I63" i="2"/>
  <c r="F2" i="23"/>
  <c r="B2" i="23"/>
  <c r="C2" i="23"/>
  <c r="A2" i="23"/>
  <c r="I49" i="2"/>
  <c r="I50" i="2"/>
  <c r="I51" i="2"/>
  <c r="I52" i="2"/>
  <c r="I54" i="2"/>
  <c r="I55" i="2"/>
  <c r="I56" i="2"/>
  <c r="I57" i="2"/>
  <c r="I58" i="2"/>
  <c r="I59" i="2"/>
  <c r="I60" i="2"/>
  <c r="I61" i="2"/>
  <c r="I62" i="2"/>
  <c r="I48" i="2"/>
  <c r="G2" i="22"/>
  <c r="F2" i="22"/>
  <c r="B2" i="22"/>
  <c r="C2" i="22"/>
  <c r="A2" i="22"/>
  <c r="G2" i="21"/>
  <c r="F2" i="21"/>
  <c r="E2" i="21"/>
  <c r="D2" i="21"/>
  <c r="B2" i="21"/>
  <c r="C2" i="21"/>
  <c r="A2" i="21"/>
  <c r="A3" i="20"/>
  <c r="B3" i="20"/>
  <c r="C3" i="20"/>
  <c r="I4" i="2"/>
  <c r="A4" i="20"/>
  <c r="B4" i="20"/>
  <c r="C4" i="20"/>
  <c r="I5" i="2"/>
  <c r="A5" i="20"/>
  <c r="B5" i="20"/>
  <c r="C5" i="20"/>
  <c r="I6" i="2"/>
  <c r="A6" i="20"/>
  <c r="B6" i="20"/>
  <c r="C6" i="20"/>
  <c r="I7" i="2"/>
  <c r="J7" i="2"/>
  <c r="A7" i="20"/>
  <c r="B7" i="20"/>
  <c r="C7" i="20"/>
  <c r="I8" i="2"/>
  <c r="A8" i="20"/>
  <c r="B8" i="20"/>
  <c r="C8" i="20"/>
  <c r="I9" i="2"/>
  <c r="J9" i="2"/>
  <c r="A9" i="20"/>
  <c r="B9" i="20"/>
  <c r="C9" i="20"/>
  <c r="I10" i="2"/>
  <c r="A10" i="20"/>
  <c r="B10" i="20"/>
  <c r="C10" i="20"/>
  <c r="I11" i="2"/>
  <c r="I3" i="2"/>
  <c r="G2" i="20"/>
  <c r="F2" i="20"/>
  <c r="B2" i="20"/>
  <c r="C2" i="20"/>
  <c r="A2" i="20"/>
  <c r="AC7" i="2"/>
  <c r="E33" i="27"/>
  <c r="AC6" i="2"/>
  <c r="E32" i="27"/>
  <c r="AC17" i="2"/>
  <c r="E30" i="27"/>
  <c r="J58" i="2"/>
  <c r="K58" i="2"/>
  <c r="E32" i="1"/>
  <c r="AF53" i="2"/>
  <c r="K53" i="2"/>
  <c r="E23" i="1"/>
  <c r="D23" i="1"/>
  <c r="J61" i="2"/>
  <c r="J48" i="2"/>
  <c r="K17" i="2"/>
  <c r="E7" i="1"/>
  <c r="J57" i="2"/>
  <c r="D12" i="1"/>
  <c r="J55" i="2"/>
  <c r="K55" i="2"/>
  <c r="E18" i="1"/>
  <c r="E3" i="23"/>
  <c r="Q64" i="2"/>
  <c r="E34" i="25"/>
  <c r="J14" i="2"/>
  <c r="D4" i="32"/>
  <c r="J13" i="2"/>
  <c r="D7" i="1"/>
  <c r="D7" i="32"/>
  <c r="J15" i="2"/>
  <c r="D5" i="32"/>
  <c r="J20" i="2"/>
  <c r="D5" i="1"/>
  <c r="J16" i="2"/>
  <c r="D4" i="1"/>
  <c r="Q25" i="2"/>
  <c r="E2" i="25"/>
  <c r="Q11" i="2"/>
  <c r="E28" i="25"/>
  <c r="Q43" i="2"/>
  <c r="E29" i="25"/>
  <c r="Q45" i="2"/>
  <c r="E17" i="25"/>
  <c r="Q23" i="2"/>
  <c r="D11" i="27"/>
  <c r="G3" i="32"/>
  <c r="AC18" i="2"/>
  <c r="E9" i="27"/>
  <c r="D13" i="27"/>
  <c r="G5" i="32"/>
  <c r="D30" i="27"/>
  <c r="G7" i="32"/>
  <c r="D2" i="27"/>
  <c r="G6" i="32"/>
  <c r="D7" i="27"/>
  <c r="G10" i="32"/>
  <c r="F11" i="20"/>
  <c r="W7" i="2"/>
  <c r="E13" i="26"/>
  <c r="W5" i="2"/>
  <c r="E9" i="26"/>
  <c r="W16" i="2"/>
  <c r="E14" i="26"/>
  <c r="D7" i="26"/>
  <c r="W67" i="2"/>
  <c r="E38" i="26"/>
  <c r="W60" i="2"/>
  <c r="E20" i="26"/>
  <c r="W15" i="2"/>
  <c r="E30" i="26"/>
  <c r="W22" i="2"/>
  <c r="E4" i="26"/>
  <c r="W20" i="2"/>
  <c r="W11" i="2"/>
  <c r="E23" i="26"/>
  <c r="W13" i="2"/>
  <c r="E33" i="26"/>
  <c r="W55" i="2"/>
  <c r="E17" i="26"/>
  <c r="W19" i="2"/>
  <c r="E28" i="26"/>
  <c r="W53" i="2"/>
  <c r="E34" i="26"/>
  <c r="J69" i="2"/>
  <c r="J64" i="2"/>
  <c r="D39" i="1"/>
  <c r="J66" i="2"/>
  <c r="D40" i="1"/>
  <c r="J65" i="2"/>
  <c r="D38" i="1"/>
  <c r="D33" i="1"/>
  <c r="D6" i="23"/>
  <c r="J63" i="2"/>
  <c r="K63" i="2"/>
  <c r="E10" i="1"/>
  <c r="E4" i="18"/>
  <c r="Q73" i="2"/>
  <c r="E27" i="25"/>
  <c r="J27" i="2"/>
  <c r="D17" i="1"/>
  <c r="J23" i="2"/>
  <c r="D13" i="1"/>
  <c r="J21" i="2"/>
  <c r="M21" i="2"/>
  <c r="J22" i="2"/>
  <c r="J25" i="2"/>
  <c r="D2" i="1"/>
  <c r="AF64" i="2"/>
  <c r="D31" i="28"/>
  <c r="AF68" i="2"/>
  <c r="D35" i="28"/>
  <c r="D10" i="26"/>
  <c r="F7" i="32"/>
  <c r="D3" i="26"/>
  <c r="F10" i="32"/>
  <c r="Q9" i="2"/>
  <c r="E20" i="25"/>
  <c r="Q62" i="2"/>
  <c r="E24" i="25"/>
  <c r="Q55" i="2"/>
  <c r="E14" i="25"/>
  <c r="Q48" i="2"/>
  <c r="E23" i="25"/>
  <c r="D33" i="26"/>
  <c r="F3" i="32"/>
  <c r="D28" i="26"/>
  <c r="F9" i="32"/>
  <c r="D30" i="26"/>
  <c r="F5" i="32"/>
  <c r="G4" i="24"/>
  <c r="J71" i="2"/>
  <c r="J72" i="2"/>
  <c r="D34" i="1"/>
  <c r="J73" i="2"/>
  <c r="J75" i="2"/>
  <c r="D35" i="1"/>
  <c r="J43" i="2"/>
  <c r="D16" i="21"/>
  <c r="J41" i="2"/>
  <c r="K41" i="2"/>
  <c r="E24" i="1"/>
  <c r="J44" i="2"/>
  <c r="D17" i="21"/>
  <c r="J35" i="2"/>
  <c r="D16" i="1"/>
  <c r="J32" i="2"/>
  <c r="W25" i="2"/>
  <c r="E6" i="26"/>
  <c r="Q15" i="2"/>
  <c r="E12" i="25"/>
  <c r="D21" i="1"/>
  <c r="AF9" i="2"/>
  <c r="J3" i="2"/>
  <c r="K7" i="2"/>
  <c r="E29" i="1"/>
  <c r="J5" i="2"/>
  <c r="W26" i="2"/>
  <c r="E15" i="26"/>
  <c r="J11" i="2"/>
  <c r="AF11" i="2"/>
  <c r="D22" i="28"/>
  <c r="D29" i="1"/>
  <c r="J6" i="2"/>
  <c r="AF6" i="2"/>
  <c r="D6" i="21"/>
  <c r="D53" i="1"/>
  <c r="E53" i="1"/>
  <c r="D8" i="1"/>
  <c r="D36" i="1"/>
  <c r="D3" i="1"/>
  <c r="D2" i="24"/>
  <c r="D4" i="22"/>
  <c r="D64" i="1"/>
  <c r="D75" i="1"/>
  <c r="D7" i="18"/>
  <c r="D20" i="21"/>
  <c r="D62" i="1"/>
  <c r="E62" i="1"/>
  <c r="D6" i="1"/>
  <c r="K22" i="2"/>
  <c r="E6" i="1"/>
  <c r="D3" i="24"/>
  <c r="D19" i="25"/>
  <c r="S3" i="2"/>
  <c r="Q3" i="2"/>
  <c r="E19" i="25"/>
  <c r="D37" i="27"/>
  <c r="AE71" i="2"/>
  <c r="AF70" i="2"/>
  <c r="D73" i="28"/>
  <c r="D73" i="1"/>
  <c r="W68" i="2"/>
  <c r="E37" i="26"/>
  <c r="D37" i="26"/>
  <c r="D21" i="27"/>
  <c r="AE63" i="2"/>
  <c r="G16" i="22"/>
  <c r="D15" i="27"/>
  <c r="D15" i="22"/>
  <c r="D31" i="1"/>
  <c r="D14" i="22"/>
  <c r="D70" i="1"/>
  <c r="E13" i="22"/>
  <c r="D69" i="25"/>
  <c r="F12" i="22"/>
  <c r="D70" i="26"/>
  <c r="G11" i="22"/>
  <c r="D6" i="27"/>
  <c r="G10" i="22"/>
  <c r="D67" i="27"/>
  <c r="D18" i="1"/>
  <c r="D8" i="22"/>
  <c r="D67" i="1"/>
  <c r="D6" i="22"/>
  <c r="D66" i="1"/>
  <c r="D5" i="22"/>
  <c r="D65" i="1"/>
  <c r="E4" i="22"/>
  <c r="D63" i="25"/>
  <c r="F3" i="22"/>
  <c r="F17" i="22"/>
  <c r="D35" i="26"/>
  <c r="D31" i="26"/>
  <c r="Y48" i="2"/>
  <c r="F19" i="21"/>
  <c r="D63" i="26"/>
  <c r="F18" i="21"/>
  <c r="D5" i="26"/>
  <c r="E17" i="21"/>
  <c r="D4" i="25"/>
  <c r="G16" i="21"/>
  <c r="D58" i="27"/>
  <c r="G15" i="21"/>
  <c r="D57" i="27"/>
  <c r="G14" i="21"/>
  <c r="D20" i="27"/>
  <c r="F13" i="21"/>
  <c r="D60" i="26"/>
  <c r="G12" i="21"/>
  <c r="D55" i="27"/>
  <c r="G11" i="21"/>
  <c r="D54" i="27"/>
  <c r="G10" i="21"/>
  <c r="D53" i="27"/>
  <c r="D9" i="21"/>
  <c r="D15" i="1"/>
  <c r="E8" i="21"/>
  <c r="D13" i="25"/>
  <c r="E7" i="21"/>
  <c r="D53" i="25"/>
  <c r="E52" i="25"/>
  <c r="E6" i="21"/>
  <c r="D52" i="25"/>
  <c r="F5" i="21"/>
  <c r="D2" i="26"/>
  <c r="D48" i="27"/>
  <c r="AE29" i="2"/>
  <c r="D47" i="26"/>
  <c r="Y12" i="2"/>
  <c r="D9" i="27"/>
  <c r="AF14" i="2"/>
  <c r="D7" i="25"/>
  <c r="S21" i="2"/>
  <c r="G20" i="21"/>
  <c r="D60" i="27"/>
  <c r="F8" i="24"/>
  <c r="G7" i="24"/>
  <c r="H7" i="22"/>
  <c r="D40" i="28"/>
  <c r="E75" i="27"/>
  <c r="M3" i="2"/>
  <c r="D36" i="26"/>
  <c r="Y71" i="2"/>
  <c r="D8" i="26"/>
  <c r="Y63" i="2"/>
  <c r="F16" i="22"/>
  <c r="D73" i="26"/>
  <c r="G15" i="22"/>
  <c r="D69" i="27"/>
  <c r="G14" i="22"/>
  <c r="D31" i="27"/>
  <c r="D13" i="22"/>
  <c r="D69" i="1"/>
  <c r="E12" i="22"/>
  <c r="D68" i="25"/>
  <c r="F11" i="22"/>
  <c r="D24" i="26"/>
  <c r="F10" i="22"/>
  <c r="D69" i="26"/>
  <c r="G9" i="22"/>
  <c r="D19" i="27"/>
  <c r="E66" i="27"/>
  <c r="G8" i="22"/>
  <c r="D66" i="27"/>
  <c r="AC52" i="2"/>
  <c r="E24" i="27"/>
  <c r="G6" i="22"/>
  <c r="D24" i="27"/>
  <c r="G5" i="22"/>
  <c r="D64" i="27"/>
  <c r="E3" i="22"/>
  <c r="D62" i="25"/>
  <c r="D23" i="25"/>
  <c r="S48" i="2"/>
  <c r="E19" i="21"/>
  <c r="D60" i="25"/>
  <c r="E18" i="21"/>
  <c r="D17" i="25"/>
  <c r="F16" i="21"/>
  <c r="D62" i="26"/>
  <c r="F15" i="21"/>
  <c r="D61" i="26"/>
  <c r="W41" i="2"/>
  <c r="E11" i="26"/>
  <c r="F14" i="21"/>
  <c r="D11" i="26"/>
  <c r="E13" i="21"/>
  <c r="D57" i="25"/>
  <c r="F12" i="21"/>
  <c r="D59" i="26"/>
  <c r="F11" i="21"/>
  <c r="D58" i="26"/>
  <c r="E57" i="26"/>
  <c r="F10" i="21"/>
  <c r="D57" i="26"/>
  <c r="AC36" i="2"/>
  <c r="E16" i="27"/>
  <c r="G9" i="21"/>
  <c r="D16" i="27"/>
  <c r="D7" i="21"/>
  <c r="D54" i="1"/>
  <c r="E5" i="21"/>
  <c r="D9" i="25"/>
  <c r="D52" i="26"/>
  <c r="Y29" i="2"/>
  <c r="D25" i="1"/>
  <c r="W8" i="2"/>
  <c r="E26" i="26"/>
  <c r="D26" i="26"/>
  <c r="D25" i="25"/>
  <c r="S12" i="2"/>
  <c r="Q20" i="2"/>
  <c r="E3" i="25"/>
  <c r="D14" i="26"/>
  <c r="E44" i="25"/>
  <c r="D9" i="1"/>
  <c r="E48" i="25"/>
  <c r="AF25" i="2"/>
  <c r="F4" i="24"/>
  <c r="Q22" i="2"/>
  <c r="E16" i="25"/>
  <c r="D16" i="25"/>
  <c r="F20" i="21"/>
  <c r="D64" i="26"/>
  <c r="E46" i="27"/>
  <c r="Q24" i="2"/>
  <c r="E21" i="25"/>
  <c r="H4" i="21"/>
  <c r="D59" i="28"/>
  <c r="H3" i="21"/>
  <c r="D58" i="28"/>
  <c r="AC3" i="2"/>
  <c r="E10" i="27"/>
  <c r="AE3" i="2"/>
  <c r="Q71" i="2"/>
  <c r="E35" i="25"/>
  <c r="D35" i="25"/>
  <c r="S71" i="2"/>
  <c r="E70" i="27"/>
  <c r="D70" i="27"/>
  <c r="D15" i="25"/>
  <c r="S63" i="2"/>
  <c r="E16" i="22"/>
  <c r="D24" i="25"/>
  <c r="F15" i="22"/>
  <c r="D72" i="26"/>
  <c r="F14" i="22"/>
  <c r="D20" i="26"/>
  <c r="G13" i="22"/>
  <c r="D68" i="27"/>
  <c r="D12" i="22"/>
  <c r="D32" i="1"/>
  <c r="E11" i="22"/>
  <c r="D5" i="25"/>
  <c r="E10" i="22"/>
  <c r="D67" i="25"/>
  <c r="F9" i="22"/>
  <c r="D17" i="26"/>
  <c r="F8" i="22"/>
  <c r="D68" i="26"/>
  <c r="F6" i="22"/>
  <c r="D67" i="26"/>
  <c r="E66" i="26"/>
  <c r="F5" i="22"/>
  <c r="D66" i="26"/>
  <c r="G4" i="22"/>
  <c r="D63" i="27"/>
  <c r="D3" i="22"/>
  <c r="D63" i="1"/>
  <c r="D20" i="1"/>
  <c r="M48" i="2"/>
  <c r="D19" i="21"/>
  <c r="D61" i="1"/>
  <c r="D18" i="21"/>
  <c r="D60" i="1"/>
  <c r="AC44" i="2"/>
  <c r="E8" i="27"/>
  <c r="G17" i="21"/>
  <c r="D8" i="27"/>
  <c r="E16" i="21"/>
  <c r="D29" i="25"/>
  <c r="E59" i="25"/>
  <c r="E15" i="21"/>
  <c r="D59" i="25"/>
  <c r="E14" i="21"/>
  <c r="D58" i="25"/>
  <c r="H13" i="21"/>
  <c r="D65" i="28"/>
  <c r="D13" i="21"/>
  <c r="D58" i="1"/>
  <c r="E12" i="21"/>
  <c r="D56" i="25"/>
  <c r="E11" i="21"/>
  <c r="D55" i="25"/>
  <c r="E10" i="21"/>
  <c r="D54" i="25"/>
  <c r="F9" i="21"/>
  <c r="D16" i="26"/>
  <c r="G8" i="21"/>
  <c r="D26" i="27"/>
  <c r="E52" i="27"/>
  <c r="G7" i="21"/>
  <c r="D52" i="27"/>
  <c r="G6" i="21"/>
  <c r="D51" i="27"/>
  <c r="D5" i="21"/>
  <c r="D19" i="1"/>
  <c r="D49" i="25"/>
  <c r="S29" i="2"/>
  <c r="D36" i="25"/>
  <c r="D45" i="1"/>
  <c r="M12" i="2"/>
  <c r="D4" i="27"/>
  <c r="AE21" i="2"/>
  <c r="G6" i="24"/>
  <c r="D14" i="27"/>
  <c r="E20" i="21"/>
  <c r="D61" i="25"/>
  <c r="G9" i="24"/>
  <c r="D37" i="1"/>
  <c r="M71" i="2"/>
  <c r="M63" i="2"/>
  <c r="D10" i="1"/>
  <c r="D16" i="22"/>
  <c r="D71" i="1"/>
  <c r="E15" i="22"/>
  <c r="D22" i="25"/>
  <c r="E14" i="22"/>
  <c r="D70" i="25"/>
  <c r="F13" i="22"/>
  <c r="D71" i="26"/>
  <c r="G12" i="22"/>
  <c r="D27" i="27"/>
  <c r="D11" i="22"/>
  <c r="D10" i="22"/>
  <c r="D68" i="1"/>
  <c r="E9" i="22"/>
  <c r="D14" i="25"/>
  <c r="E8" i="22"/>
  <c r="D38" i="25"/>
  <c r="E6" i="22"/>
  <c r="D65" i="25"/>
  <c r="E64" i="25"/>
  <c r="E5" i="22"/>
  <c r="D64" i="25"/>
  <c r="F4" i="22"/>
  <c r="D65" i="26"/>
  <c r="G3" i="22"/>
  <c r="D62" i="27"/>
  <c r="D61" i="27"/>
  <c r="AE48" i="2"/>
  <c r="G19" i="21"/>
  <c r="D59" i="27"/>
  <c r="G18" i="21"/>
  <c r="D22" i="27"/>
  <c r="F17" i="21"/>
  <c r="D21" i="26"/>
  <c r="AF43" i="2"/>
  <c r="D27" i="1"/>
  <c r="E59" i="1"/>
  <c r="D15" i="21"/>
  <c r="D59" i="1"/>
  <c r="D24" i="1"/>
  <c r="G13" i="21"/>
  <c r="D56" i="27"/>
  <c r="D12" i="21"/>
  <c r="D57" i="1"/>
  <c r="D11" i="21"/>
  <c r="D56" i="1"/>
  <c r="D10" i="21"/>
  <c r="D55" i="1"/>
  <c r="E9" i="21"/>
  <c r="D18" i="25"/>
  <c r="F8" i="21"/>
  <c r="D12" i="26"/>
  <c r="F7" i="21"/>
  <c r="D56" i="26"/>
  <c r="F6" i="21"/>
  <c r="D55" i="26"/>
  <c r="G5" i="21"/>
  <c r="D17" i="27"/>
  <c r="AF29" i="2"/>
  <c r="D50" i="1"/>
  <c r="M29" i="2"/>
  <c r="D23" i="26"/>
  <c r="AF10" i="2"/>
  <c r="AC9" i="2"/>
  <c r="E18" i="27"/>
  <c r="D18" i="27"/>
  <c r="E45" i="26"/>
  <c r="D45" i="26"/>
  <c r="AC5" i="2"/>
  <c r="E5" i="27"/>
  <c r="D5" i="27"/>
  <c r="D43" i="27"/>
  <c r="AE12" i="2"/>
  <c r="W21" i="2"/>
  <c r="E18" i="26"/>
  <c r="D18" i="26"/>
  <c r="Y21" i="2"/>
  <c r="AF26" i="2"/>
  <c r="D8" i="28"/>
  <c r="E10" i="25"/>
  <c r="AC22" i="2"/>
  <c r="E3" i="27"/>
  <c r="D3" i="27"/>
  <c r="E50" i="26"/>
  <c r="E48" i="1"/>
  <c r="F9" i="24"/>
  <c r="G8" i="24"/>
  <c r="G5" i="24"/>
  <c r="K75" i="2"/>
  <c r="E35" i="1"/>
  <c r="AF32" i="2"/>
  <c r="K32" i="2"/>
  <c r="E19" i="1"/>
  <c r="K35" i="2"/>
  <c r="E16" i="1"/>
  <c r="AF35" i="2"/>
  <c r="E59" i="26"/>
  <c r="AF20" i="2"/>
  <c r="E58" i="27"/>
  <c r="AF5" i="2"/>
  <c r="D26" i="28"/>
  <c r="E41" i="25"/>
  <c r="D9" i="24"/>
  <c r="AF28" i="2"/>
  <c r="D56" i="28"/>
  <c r="E49" i="1"/>
  <c r="AF47" i="2"/>
  <c r="AF46" i="2"/>
  <c r="E61" i="1"/>
  <c r="E68" i="1"/>
  <c r="Q63" i="2"/>
  <c r="E15" i="25"/>
  <c r="E70" i="1"/>
  <c r="H9" i="23"/>
  <c r="AC67" i="2"/>
  <c r="E38" i="27"/>
  <c r="G6" i="23"/>
  <c r="AF52" i="2"/>
  <c r="E66" i="1"/>
  <c r="E75" i="1"/>
  <c r="AF42" i="2"/>
  <c r="E47" i="26"/>
  <c r="F2" i="24"/>
  <c r="AC63" i="2"/>
  <c r="E21" i="27"/>
  <c r="E72" i="25"/>
  <c r="E63" i="25"/>
  <c r="E62" i="26"/>
  <c r="AF8" i="2"/>
  <c r="D47" i="28"/>
  <c r="E43" i="1"/>
  <c r="Q12" i="2"/>
  <c r="E25" i="25"/>
  <c r="AF12" i="2"/>
  <c r="D50" i="28"/>
  <c r="AC13" i="2"/>
  <c r="E11" i="27"/>
  <c r="D9" i="23"/>
  <c r="G2" i="18"/>
  <c r="G8" i="18"/>
  <c r="AF74" i="2"/>
  <c r="D74" i="28"/>
  <c r="D5" i="18"/>
  <c r="D2" i="18"/>
  <c r="D2" i="23"/>
  <c r="AF57" i="2"/>
  <c r="K57" i="2"/>
  <c r="E12" i="1"/>
  <c r="E61" i="27"/>
  <c r="AF37" i="2"/>
  <c r="AC32" i="2"/>
  <c r="E17" i="27"/>
  <c r="E42" i="25"/>
  <c r="Q61" i="2"/>
  <c r="E22" i="25"/>
  <c r="AF56" i="2"/>
  <c r="W17" i="2"/>
  <c r="E10" i="26"/>
  <c r="D4" i="24"/>
  <c r="E60" i="27"/>
  <c r="Q75" i="2"/>
  <c r="E31" i="25"/>
  <c r="G11" i="20"/>
  <c r="G2" i="23"/>
  <c r="E6" i="18"/>
  <c r="E63" i="1"/>
  <c r="E55" i="1"/>
  <c r="E60" i="25"/>
  <c r="Q36" i="2"/>
  <c r="E18" i="25"/>
  <c r="W64" i="2"/>
  <c r="E39" i="26"/>
  <c r="AC71" i="2"/>
  <c r="E37" i="27"/>
  <c r="AC58" i="2"/>
  <c r="E27" i="27"/>
  <c r="E44" i="27"/>
  <c r="E43" i="26"/>
  <c r="F9" i="23"/>
  <c r="F10" i="23"/>
  <c r="AF69" i="2"/>
  <c r="D43" i="28"/>
  <c r="K69" i="2"/>
  <c r="E41" i="1"/>
  <c r="W66" i="2"/>
  <c r="E40" i="26"/>
  <c r="AF65" i="2"/>
  <c r="D52" i="28"/>
  <c r="D4" i="23"/>
  <c r="E73" i="26"/>
  <c r="AF55" i="2"/>
  <c r="AF48" i="2"/>
  <c r="D32" i="28"/>
  <c r="AF45" i="2"/>
  <c r="K44" i="2"/>
  <c r="E14" i="1"/>
  <c r="AF41" i="2"/>
  <c r="AF7" i="2"/>
  <c r="D23" i="28"/>
  <c r="F2" i="32"/>
  <c r="F11" i="32"/>
  <c r="Q16" i="2"/>
  <c r="E26" i="25"/>
  <c r="Q21" i="2"/>
  <c r="E7" i="25"/>
  <c r="AF22" i="2"/>
  <c r="D4" i="28"/>
  <c r="W57" i="2"/>
  <c r="E24" i="26"/>
  <c r="AF36" i="2"/>
  <c r="K36" i="2"/>
  <c r="E15" i="1"/>
  <c r="AF19" i="2"/>
  <c r="F5" i="24"/>
  <c r="F7" i="23"/>
  <c r="E73" i="1"/>
  <c r="W3" i="2"/>
  <c r="E7" i="26"/>
  <c r="G6" i="18"/>
  <c r="F3" i="18"/>
  <c r="E72" i="27"/>
  <c r="G8" i="23"/>
  <c r="K67" i="2"/>
  <c r="E33" i="1"/>
  <c r="AC55" i="2"/>
  <c r="E19" i="27"/>
  <c r="E64" i="1"/>
  <c r="E2" i="23"/>
  <c r="E10" i="23"/>
  <c r="AF72" i="2"/>
  <c r="D25" i="28"/>
  <c r="AF62" i="2"/>
  <c r="K43" i="2"/>
  <c r="E27" i="1"/>
  <c r="AC35" i="2"/>
  <c r="E26" i="27"/>
  <c r="E53" i="25"/>
  <c r="K6" i="2"/>
  <c r="E36" i="1"/>
  <c r="AF18" i="2"/>
  <c r="H3" i="23"/>
  <c r="E3" i="18"/>
  <c r="E8" i="18"/>
  <c r="K66" i="2"/>
  <c r="E40" i="1"/>
  <c r="E67" i="1"/>
  <c r="AF76" i="2"/>
  <c r="D75" i="28"/>
  <c r="AC73" i="2"/>
  <c r="E25" i="27"/>
  <c r="AF59" i="2"/>
  <c r="AF49" i="2"/>
  <c r="E2" i="22"/>
  <c r="E58" i="25"/>
  <c r="E58" i="1"/>
  <c r="E58" i="26"/>
  <c r="AC11" i="2"/>
  <c r="E28" i="27"/>
  <c r="K9" i="2"/>
  <c r="E21" i="1"/>
  <c r="Q7" i="2"/>
  <c r="E36" i="25"/>
  <c r="Q13" i="2"/>
  <c r="E8" i="25"/>
  <c r="D7" i="24"/>
  <c r="K26" i="2"/>
  <c r="E11" i="1"/>
  <c r="AF23" i="2"/>
  <c r="D19" i="28"/>
  <c r="E2" i="20"/>
  <c r="F3" i="23"/>
  <c r="E74" i="1"/>
  <c r="K20" i="2"/>
  <c r="E5" i="1"/>
  <c r="K11" i="2"/>
  <c r="E25" i="1"/>
  <c r="Q68" i="2"/>
  <c r="E39" i="25"/>
  <c r="Q57" i="2"/>
  <c r="E5" i="25"/>
  <c r="F7" i="18"/>
  <c r="F8" i="18"/>
  <c r="AF71" i="2"/>
  <c r="D27" i="28"/>
  <c r="AF67" i="2"/>
  <c r="D33" i="28"/>
  <c r="AF63" i="2"/>
  <c r="D10" i="28"/>
  <c r="AF60" i="2"/>
  <c r="AF54" i="2"/>
  <c r="E65" i="25"/>
  <c r="AF50" i="2"/>
  <c r="W49" i="2"/>
  <c r="E35" i="26"/>
  <c r="AF38" i="2"/>
  <c r="E55" i="26"/>
  <c r="D8" i="24"/>
  <c r="AF27" i="2"/>
  <c r="D30" i="28"/>
  <c r="H6" i="24"/>
  <c r="AC57" i="2"/>
  <c r="E6" i="27"/>
  <c r="E65" i="1"/>
  <c r="AF51" i="2"/>
  <c r="AC20" i="2"/>
  <c r="E7" i="27"/>
  <c r="AF16" i="2"/>
  <c r="K16" i="2"/>
  <c r="E4" i="1"/>
  <c r="D6" i="24"/>
  <c r="K25" i="2"/>
  <c r="E2" i="1"/>
  <c r="F3" i="24"/>
  <c r="E71" i="27"/>
  <c r="AF61" i="2"/>
  <c r="K61" i="2"/>
  <c r="E31" i="1"/>
  <c r="E68" i="26"/>
  <c r="E63" i="26"/>
  <c r="AF39" i="2"/>
  <c r="AF33" i="2"/>
  <c r="Q32" i="2"/>
  <c r="E9" i="25"/>
  <c r="AF4" i="2"/>
  <c r="D54" i="28"/>
  <c r="G2" i="32"/>
  <c r="G11" i="32"/>
  <c r="E43" i="27"/>
  <c r="AC21" i="2"/>
  <c r="E4" i="27"/>
  <c r="E69" i="25"/>
  <c r="E56" i="27"/>
  <c r="AF34" i="2"/>
  <c r="Q17" i="2"/>
  <c r="E11" i="25"/>
  <c r="AF15" i="2"/>
  <c r="F7" i="24"/>
  <c r="AF73" i="2"/>
  <c r="D21" i="28"/>
  <c r="E69" i="27"/>
  <c r="W45" i="2"/>
  <c r="E5" i="26"/>
  <c r="E46" i="26"/>
  <c r="E49" i="26"/>
  <c r="AF17" i="2"/>
  <c r="AF13" i="2"/>
  <c r="Q26" i="2"/>
  <c r="E6" i="25"/>
  <c r="D5" i="24"/>
  <c r="AF24" i="2"/>
  <c r="D48" i="28"/>
  <c r="AF21" i="2"/>
  <c r="D5" i="28"/>
  <c r="E46" i="25"/>
  <c r="F6" i="24"/>
  <c r="AG9" i="2"/>
  <c r="E20" i="28"/>
  <c r="AF58" i="2"/>
  <c r="K71" i="2"/>
  <c r="E37" i="1"/>
  <c r="K48" i="2"/>
  <c r="E20" i="1"/>
  <c r="D2" i="22"/>
  <c r="D17" i="22"/>
  <c r="D9" i="22"/>
  <c r="G17" i="22"/>
  <c r="F21" i="21"/>
  <c r="D26" i="1"/>
  <c r="K14" i="2"/>
  <c r="E26" i="1"/>
  <c r="D3" i="32"/>
  <c r="K13" i="2"/>
  <c r="E9" i="1"/>
  <c r="K15" i="2"/>
  <c r="E8" i="1"/>
  <c r="D10" i="32"/>
  <c r="D6" i="32"/>
  <c r="D41" i="1"/>
  <c r="D8" i="23"/>
  <c r="D3" i="23"/>
  <c r="D10" i="23"/>
  <c r="H10" i="23"/>
  <c r="K64" i="2"/>
  <c r="E39" i="1"/>
  <c r="D5" i="23"/>
  <c r="AF66" i="2"/>
  <c r="D36" i="28"/>
  <c r="K65" i="2"/>
  <c r="E38" i="1"/>
  <c r="AH63" i="2"/>
  <c r="B7" i="29"/>
  <c r="D20" i="28"/>
  <c r="K27" i="2"/>
  <c r="E17" i="1"/>
  <c r="K23" i="2"/>
  <c r="E13" i="1"/>
  <c r="D10" i="24"/>
  <c r="K21" i="2"/>
  <c r="E3" i="1"/>
  <c r="G10" i="23"/>
  <c r="H7" i="23"/>
  <c r="E21" i="21"/>
  <c r="D44" i="28"/>
  <c r="H8" i="32"/>
  <c r="D46" i="28"/>
  <c r="H4" i="32"/>
  <c r="D13" i="28"/>
  <c r="H7" i="32"/>
  <c r="D2" i="28"/>
  <c r="H10" i="32"/>
  <c r="D12" i="28"/>
  <c r="H6" i="32"/>
  <c r="G10" i="24"/>
  <c r="H7" i="24"/>
  <c r="D18" i="28"/>
  <c r="H3" i="32"/>
  <c r="D49" i="28"/>
  <c r="H9" i="32"/>
  <c r="D17" i="28"/>
  <c r="H5" i="32"/>
  <c r="AH12" i="2"/>
  <c r="B3" i="29"/>
  <c r="AH21" i="2"/>
  <c r="B4" i="29"/>
  <c r="D8" i="18"/>
  <c r="K72" i="2"/>
  <c r="E34" i="1"/>
  <c r="D3" i="18"/>
  <c r="D30" i="1"/>
  <c r="D4" i="18"/>
  <c r="K73" i="2"/>
  <c r="E30" i="1"/>
  <c r="D6" i="18"/>
  <c r="AF75" i="2"/>
  <c r="D24" i="28"/>
  <c r="D21" i="21"/>
  <c r="D14" i="21"/>
  <c r="AF44" i="2"/>
  <c r="H17" i="21"/>
  <c r="D14" i="1"/>
  <c r="D8" i="21"/>
  <c r="AH29" i="2"/>
  <c r="B5" i="29"/>
  <c r="E17" i="22"/>
  <c r="F10" i="24"/>
  <c r="G21" i="21"/>
  <c r="AF3" i="2"/>
  <c r="K3" i="2"/>
  <c r="E22" i="1"/>
  <c r="D22" i="1"/>
  <c r="D2" i="20"/>
  <c r="D28" i="1"/>
  <c r="K5" i="2"/>
  <c r="E28" i="1"/>
  <c r="AG11" i="2"/>
  <c r="E22" i="28"/>
  <c r="D34" i="28"/>
  <c r="AG6" i="2"/>
  <c r="E34" i="28"/>
  <c r="AH3" i="2"/>
  <c r="B2" i="29"/>
  <c r="H12" i="21"/>
  <c r="D64" i="28"/>
  <c r="H15" i="22"/>
  <c r="D41" i="28"/>
  <c r="H11" i="21"/>
  <c r="D63" i="28"/>
  <c r="H8" i="22"/>
  <c r="D53" i="28"/>
  <c r="H13" i="22"/>
  <c r="D72" i="28"/>
  <c r="H15" i="21"/>
  <c r="D66" i="28"/>
  <c r="H19" i="21"/>
  <c r="D67" i="28"/>
  <c r="H16" i="21"/>
  <c r="D42" i="28"/>
  <c r="H5" i="22"/>
  <c r="D70" i="28"/>
  <c r="H14" i="22"/>
  <c r="D39" i="28"/>
  <c r="H9" i="21"/>
  <c r="D14" i="28"/>
  <c r="H14" i="21"/>
  <c r="D28" i="28"/>
  <c r="H9" i="22"/>
  <c r="D15" i="28"/>
  <c r="H20" i="21"/>
  <c r="D68" i="28"/>
  <c r="H5" i="21"/>
  <c r="D6" i="28"/>
  <c r="D55" i="28"/>
  <c r="AG10" i="2"/>
  <c r="E55" i="28"/>
  <c r="D3" i="28"/>
  <c r="AG25" i="2"/>
  <c r="E3" i="28"/>
  <c r="H7" i="21"/>
  <c r="D61" i="28"/>
  <c r="H4" i="22"/>
  <c r="D69" i="28"/>
  <c r="H16" i="22"/>
  <c r="D38" i="28"/>
  <c r="H10" i="22"/>
  <c r="D71" i="28"/>
  <c r="H11" i="22"/>
  <c r="D9" i="28"/>
  <c r="H6" i="22"/>
  <c r="D45" i="28"/>
  <c r="H8" i="21"/>
  <c r="D16" i="28"/>
  <c r="H2" i="21"/>
  <c r="D57" i="28"/>
  <c r="H6" i="21"/>
  <c r="D60" i="28"/>
  <c r="E11" i="20"/>
  <c r="H3" i="22"/>
  <c r="D51" i="28"/>
  <c r="H18" i="21"/>
  <c r="D29" i="28"/>
  <c r="H10" i="21"/>
  <c r="D62" i="28"/>
  <c r="AG4" i="2"/>
  <c r="E54" i="28"/>
  <c r="AG47" i="2"/>
  <c r="E68" i="28"/>
  <c r="AG35" i="2"/>
  <c r="E16" i="28"/>
  <c r="AG34" i="2"/>
  <c r="E61" i="28"/>
  <c r="AG54" i="2"/>
  <c r="E53" i="28"/>
  <c r="AG36" i="2"/>
  <c r="E14" i="28"/>
  <c r="AG61" i="2"/>
  <c r="E41" i="28"/>
  <c r="AG60" i="2"/>
  <c r="E39" i="28"/>
  <c r="AG20" i="2"/>
  <c r="E2" i="28"/>
  <c r="H6" i="18"/>
  <c r="AG33" i="2"/>
  <c r="E60" i="28"/>
  <c r="H2" i="23"/>
  <c r="AG63" i="2"/>
  <c r="E10" i="28"/>
  <c r="AG46" i="2"/>
  <c r="E67" i="28"/>
  <c r="H9" i="24"/>
  <c r="AG28" i="2"/>
  <c r="E56" i="28"/>
  <c r="H5" i="24"/>
  <c r="AG24" i="2"/>
  <c r="E48" i="28"/>
  <c r="AG17" i="2"/>
  <c r="E13" i="28"/>
  <c r="AG39" i="2"/>
  <c r="E64" i="28"/>
  <c r="AG16" i="2"/>
  <c r="E12" i="28"/>
  <c r="AG55" i="2"/>
  <c r="E15" i="28"/>
  <c r="AH48" i="2"/>
  <c r="B6" i="29"/>
  <c r="AG15" i="2"/>
  <c r="E17" i="28"/>
  <c r="AG51" i="2"/>
  <c r="E70" i="28"/>
  <c r="AG67" i="2"/>
  <c r="E33" i="28"/>
  <c r="H6" i="23"/>
  <c r="AG49" i="2"/>
  <c r="E51" i="28"/>
  <c r="AG62" i="2"/>
  <c r="E38" i="28"/>
  <c r="AG19" i="2"/>
  <c r="E49" i="28"/>
  <c r="AG45" i="2"/>
  <c r="E29" i="28"/>
  <c r="H4" i="23"/>
  <c r="AG65" i="2"/>
  <c r="E52" i="28"/>
  <c r="AG56" i="2"/>
  <c r="E71" i="28"/>
  <c r="AG37" i="2"/>
  <c r="E62" i="28"/>
  <c r="AG12" i="2"/>
  <c r="E50" i="28"/>
  <c r="H2" i="32"/>
  <c r="AH71" i="2"/>
  <c r="B8" i="29"/>
  <c r="AG66" i="2"/>
  <c r="E36" i="28"/>
  <c r="H5" i="23"/>
  <c r="AG13" i="2"/>
  <c r="E18" i="28"/>
  <c r="AG38" i="2"/>
  <c r="E63" i="28"/>
  <c r="AG41" i="2"/>
  <c r="E28" i="28"/>
  <c r="AG48" i="2"/>
  <c r="E32" i="28"/>
  <c r="H2" i="22"/>
  <c r="AG52" i="2"/>
  <c r="E45" i="28"/>
  <c r="AG76" i="2"/>
  <c r="E75" i="28"/>
  <c r="H7" i="18"/>
  <c r="AG57" i="2"/>
  <c r="E9" i="28"/>
  <c r="AG8" i="2"/>
  <c r="E47" i="28"/>
  <c r="H4" i="24"/>
  <c r="AG23" i="2"/>
  <c r="E19" i="28"/>
  <c r="H8" i="23"/>
  <c r="AG69" i="2"/>
  <c r="E43" i="28"/>
  <c r="H2" i="24"/>
  <c r="AG21" i="2"/>
  <c r="E5" i="28"/>
  <c r="AG18" i="2"/>
  <c r="E44" i="28"/>
  <c r="AG74" i="2"/>
  <c r="E74" i="28"/>
  <c r="H5" i="18"/>
  <c r="AG42" i="2"/>
  <c r="E66" i="28"/>
  <c r="AG3" i="2"/>
  <c r="E11" i="28"/>
  <c r="H2" i="20"/>
  <c r="D11" i="28"/>
  <c r="AG50" i="2"/>
  <c r="E69" i="28"/>
  <c r="AG59" i="2"/>
  <c r="E72" i="28"/>
  <c r="H3" i="18"/>
  <c r="AG72" i="2"/>
  <c r="E25" i="28"/>
  <c r="AG73" i="2"/>
  <c r="E21" i="28"/>
  <c r="H4" i="18"/>
  <c r="H8" i="24"/>
  <c r="AG27" i="2"/>
  <c r="E30" i="28"/>
  <c r="AG71" i="2"/>
  <c r="E27" i="28"/>
  <c r="H2" i="18"/>
  <c r="AG22" i="2"/>
  <c r="E4" i="28"/>
  <c r="H3" i="24"/>
  <c r="AG7" i="2"/>
  <c r="E23" i="28"/>
  <c r="H8" i="18"/>
  <c r="AG5" i="2"/>
  <c r="E26" i="28"/>
  <c r="AG32" i="2"/>
  <c r="E6" i="28"/>
  <c r="AG40" i="2"/>
  <c r="E65" i="28"/>
  <c r="AG30" i="2"/>
  <c r="E58" i="28"/>
  <c r="AG70" i="2"/>
  <c r="E73" i="28"/>
  <c r="AG43" i="2"/>
  <c r="E42" i="28"/>
  <c r="AG64" i="2"/>
  <c r="E31" i="28"/>
  <c r="AG68" i="2"/>
  <c r="E35" i="28"/>
  <c r="AG53" i="2"/>
  <c r="E40" i="28"/>
  <c r="AG31" i="2"/>
  <c r="E59" i="28"/>
  <c r="AG14" i="2"/>
  <c r="E46" i="28"/>
  <c r="AG26" i="2"/>
  <c r="E8" i="28"/>
  <c r="AG29" i="2"/>
  <c r="E57" i="28"/>
  <c r="H12" i="22"/>
  <c r="D37" i="28"/>
  <c r="AG58" i="2"/>
  <c r="E37" i="28"/>
  <c r="H17" i="22"/>
  <c r="AG75" i="2"/>
  <c r="E24" i="28"/>
  <c r="AG44" i="2"/>
  <c r="E7" i="28"/>
  <c r="D7" i="28"/>
  <c r="H21" i="21"/>
  <c r="H11" i="20"/>
  <c r="E11" i="32"/>
  <c r="H11" i="32"/>
  <c r="E10" i="24"/>
</calcChain>
</file>

<file path=xl/sharedStrings.xml><?xml version="1.0" encoding="utf-8"?>
<sst xmlns="http://schemas.openxmlformats.org/spreadsheetml/2006/main" count="442" uniqueCount="213">
  <si>
    <t>First Name</t>
  </si>
  <si>
    <t>Last Name</t>
  </si>
  <si>
    <t>Team</t>
  </si>
  <si>
    <t>Vault</t>
  </si>
  <si>
    <t>Bars</t>
  </si>
  <si>
    <t>Beam</t>
  </si>
  <si>
    <t>Floor</t>
  </si>
  <si>
    <t>All Around</t>
  </si>
  <si>
    <t>Maddy</t>
  </si>
  <si>
    <t>Eve</t>
  </si>
  <si>
    <t>Georgia</t>
  </si>
  <si>
    <t>Emma</t>
  </si>
  <si>
    <t>St. Johns-DeWitt</t>
  </si>
  <si>
    <t>2nd-Judge 1</t>
  </si>
  <si>
    <t>1st-Judge 1</t>
  </si>
  <si>
    <t>1st-Judge 2</t>
  </si>
  <si>
    <t>2nd-Judge 2</t>
  </si>
  <si>
    <t>Ave. Final</t>
  </si>
  <si>
    <t>Judge 1</t>
  </si>
  <si>
    <t>Judge 2</t>
  </si>
  <si>
    <t>2nd-Ave.</t>
  </si>
  <si>
    <t>1st-Ave.</t>
  </si>
  <si>
    <t>Rank</t>
  </si>
  <si>
    <t>Emilie</t>
  </si>
  <si>
    <t>Vault Rank</t>
  </si>
  <si>
    <t>Bars Rank</t>
  </si>
  <si>
    <t>Beam Rank</t>
  </si>
  <si>
    <t>Floor Rank</t>
  </si>
  <si>
    <t>AA Rank</t>
  </si>
  <si>
    <t>Chloe</t>
  </si>
  <si>
    <t>Western</t>
  </si>
  <si>
    <t>Katie</t>
  </si>
  <si>
    <t>Olivia</t>
  </si>
  <si>
    <t>Fossum</t>
  </si>
  <si>
    <t>Devin</t>
  </si>
  <si>
    <t>Brynn</t>
  </si>
  <si>
    <t>Jaela</t>
  </si>
  <si>
    <t>Centeno</t>
  </si>
  <si>
    <t>Rinoa</t>
  </si>
  <si>
    <t>Paris</t>
  </si>
  <si>
    <t>Henry</t>
  </si>
  <si>
    <t>Anglea</t>
  </si>
  <si>
    <t>Loomis</t>
  </si>
  <si>
    <t>Kelsey</t>
  </si>
  <si>
    <t>Grace</t>
  </si>
  <si>
    <t>Swords</t>
  </si>
  <si>
    <t>East Lansing</t>
  </si>
  <si>
    <t>Madison</t>
  </si>
  <si>
    <t>Kenzie</t>
  </si>
  <si>
    <t>Haslett-Williamston-Bath</t>
  </si>
  <si>
    <t>Lidia</t>
  </si>
  <si>
    <t>Hailey</t>
  </si>
  <si>
    <t>Madeline</t>
  </si>
  <si>
    <t>Muzzall</t>
  </si>
  <si>
    <t>Heidi</t>
  </si>
  <si>
    <t>Jordan</t>
  </si>
  <si>
    <t>Valley</t>
  </si>
  <si>
    <t>Abbi</t>
  </si>
  <si>
    <t>Clark</t>
  </si>
  <si>
    <t>Jillian</t>
  </si>
  <si>
    <t>Fast</t>
  </si>
  <si>
    <t>Salina</t>
  </si>
  <si>
    <t>Habba</t>
  </si>
  <si>
    <t>Lauren</t>
  </si>
  <si>
    <t>Hill</t>
  </si>
  <si>
    <t xml:space="preserve">Immy </t>
  </si>
  <si>
    <t>Kniss</t>
  </si>
  <si>
    <t>Lexie</t>
  </si>
  <si>
    <t>Salazar</t>
  </si>
  <si>
    <t>Ally</t>
  </si>
  <si>
    <t>Schonfeld</t>
  </si>
  <si>
    <t>Rylie</t>
  </si>
  <si>
    <t>Arkell</t>
  </si>
  <si>
    <t>Hammontree</t>
  </si>
  <si>
    <t>Allison</t>
  </si>
  <si>
    <t>Kayla</t>
  </si>
  <si>
    <t>Sadler</t>
  </si>
  <si>
    <t>Kiana</t>
  </si>
  <si>
    <t>Rosales</t>
  </si>
  <si>
    <t>Liberty</t>
  </si>
  <si>
    <t>Rocheleau</t>
  </si>
  <si>
    <t>Jenny</t>
  </si>
  <si>
    <t>Orians</t>
  </si>
  <si>
    <t>Scholten</t>
  </si>
  <si>
    <t>Kaylee</t>
  </si>
  <si>
    <t>Knieling</t>
  </si>
  <si>
    <t>Cuello</t>
  </si>
  <si>
    <t>Isabella</t>
  </si>
  <si>
    <t>Burgess</t>
  </si>
  <si>
    <t>Wear</t>
  </si>
  <si>
    <t>Aimee</t>
  </si>
  <si>
    <t>Chadwick</t>
  </si>
  <si>
    <t>Savannah</t>
  </si>
  <si>
    <t>Dancer</t>
  </si>
  <si>
    <t>Holt</t>
  </si>
  <si>
    <t>TOP 4 SCORES</t>
  </si>
  <si>
    <t>VAULT
Ave. Final</t>
  </si>
  <si>
    <t>BARS
Ave. Final</t>
  </si>
  <si>
    <t>BEAM
Ave. Final</t>
  </si>
  <si>
    <t>FLOOR
Ave. Final</t>
  </si>
  <si>
    <t>Mason</t>
  </si>
  <si>
    <t>Vault Score</t>
  </si>
  <si>
    <t>Bars Score</t>
  </si>
  <si>
    <t>Beam Score</t>
  </si>
  <si>
    <t>Floor Score</t>
  </si>
  <si>
    <t>Time</t>
  </si>
  <si>
    <t>Team Total</t>
  </si>
  <si>
    <t>3:30p</t>
  </si>
  <si>
    <t>Team All Around</t>
  </si>
  <si>
    <t>Zoe</t>
  </si>
  <si>
    <t>Weinstein</t>
  </si>
  <si>
    <t>Eliana</t>
  </si>
  <si>
    <t>Alicia</t>
  </si>
  <si>
    <t>Ashley</t>
  </si>
  <si>
    <t>Rice</t>
  </si>
  <si>
    <t>Brianna</t>
  </si>
  <si>
    <t>Sanchez</t>
  </si>
  <si>
    <t>Hannah</t>
  </si>
  <si>
    <t>Sebolt</t>
  </si>
  <si>
    <t>Amanda</t>
  </si>
  <si>
    <t>Wilkinson</t>
  </si>
  <si>
    <t>Ashlyn</t>
  </si>
  <si>
    <t>BreOnna</t>
  </si>
  <si>
    <t>Virag</t>
  </si>
  <si>
    <t>Gabby</t>
  </si>
  <si>
    <t>Dani</t>
  </si>
  <si>
    <t>Fowlerville/Byron</t>
  </si>
  <si>
    <t>Moran</t>
  </si>
  <si>
    <t>Isabelle</t>
  </si>
  <si>
    <t>Bekah</t>
  </si>
  <si>
    <t>Kallie</t>
  </si>
  <si>
    <t>Beauchamp</t>
  </si>
  <si>
    <t>Quinn</t>
  </si>
  <si>
    <t>Samantha</t>
  </si>
  <si>
    <t>Lani</t>
  </si>
  <si>
    <t>Arianna</t>
  </si>
  <si>
    <t>Guerrero</t>
  </si>
  <si>
    <t>Janelle</t>
  </si>
  <si>
    <t>Hall</t>
  </si>
  <si>
    <t>Hetzer</t>
  </si>
  <si>
    <t xml:space="preserve">Afton </t>
  </si>
  <si>
    <t>Lafrance</t>
  </si>
  <si>
    <t>Maggie</t>
  </si>
  <si>
    <t>Mullins</t>
  </si>
  <si>
    <t>Carsen</t>
  </si>
  <si>
    <t>Perry</t>
  </si>
  <si>
    <t>Trinity</t>
  </si>
  <si>
    <t>Thelen</t>
  </si>
  <si>
    <t>Grand Ledge</t>
  </si>
  <si>
    <t>Carapellucci*</t>
  </si>
  <si>
    <t>Hicks*</t>
  </si>
  <si>
    <t>VanDyke*</t>
  </si>
  <si>
    <t>Mongoven*</t>
  </si>
  <si>
    <t>Laws*</t>
  </si>
  <si>
    <t>McKenzie*</t>
  </si>
  <si>
    <t>Wilkinson*</t>
  </si>
  <si>
    <t>Collins*</t>
  </si>
  <si>
    <t>Krish*</t>
  </si>
  <si>
    <t>Madill*</t>
  </si>
  <si>
    <t>Moore*</t>
  </si>
  <si>
    <t>Sands*</t>
  </si>
  <si>
    <t>Team Score</t>
  </si>
  <si>
    <t>Team Rank</t>
  </si>
  <si>
    <t>Burnie</t>
  </si>
  <si>
    <t>Soerries</t>
  </si>
  <si>
    <t>Bringham*</t>
  </si>
  <si>
    <t>Leonard*</t>
  </si>
  <si>
    <t>Litz*</t>
  </si>
  <si>
    <t>Wolanin*</t>
  </si>
  <si>
    <t>Joliff*</t>
  </si>
  <si>
    <t>Emily</t>
  </si>
  <si>
    <t>Huhn</t>
  </si>
  <si>
    <t>Darling</t>
  </si>
  <si>
    <t>Sarah</t>
  </si>
  <si>
    <t>Havens</t>
  </si>
  <si>
    <t>Knop*</t>
  </si>
  <si>
    <t>Piper*</t>
  </si>
  <si>
    <t>Cezanne</t>
  </si>
  <si>
    <t>Allen</t>
  </si>
  <si>
    <t>Ness</t>
  </si>
  <si>
    <t>Benjamin</t>
  </si>
  <si>
    <t>Clarizio*</t>
  </si>
  <si>
    <t>Gauss*</t>
  </si>
  <si>
    <t>Glaza*</t>
  </si>
  <si>
    <t>Scott*</t>
  </si>
  <si>
    <t>Sloan*</t>
  </si>
  <si>
    <t>9:54a</t>
  </si>
  <si>
    <t>9:56a</t>
  </si>
  <si>
    <t>10:04a</t>
  </si>
  <si>
    <t>10:06a</t>
  </si>
  <si>
    <t>10:27a</t>
  </si>
  <si>
    <t>10:32a</t>
  </si>
  <si>
    <t>10:36a</t>
  </si>
  <si>
    <t>10:56a</t>
  </si>
  <si>
    <t>11:02a</t>
  </si>
  <si>
    <t>11:09a</t>
  </si>
  <si>
    <t>11:14a</t>
  </si>
  <si>
    <t>11:39a</t>
  </si>
  <si>
    <t>11:40a</t>
  </si>
  <si>
    <t>11:44a</t>
  </si>
  <si>
    <t>11:45a</t>
  </si>
  <si>
    <t>12:26p</t>
  </si>
  <si>
    <t>12:33p</t>
  </si>
  <si>
    <t>12:36p</t>
  </si>
  <si>
    <t>12:42p</t>
  </si>
  <si>
    <t>1:05p</t>
  </si>
  <si>
    <t>1:06p</t>
  </si>
  <si>
    <t>1:13p</t>
  </si>
  <si>
    <t>1:16p</t>
  </si>
  <si>
    <t>1:36p</t>
  </si>
  <si>
    <t>1:38p</t>
  </si>
  <si>
    <t>1:41p</t>
  </si>
  <si>
    <t>1:50p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</si>
</sst>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EACA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0" xfId="0" applyNumberForma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ill="1" applyBorder="1"/>
    <xf numFmtId="0" fontId="1" fillId="4" borderId="3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6" borderId="9" xfId="0" applyNumberFormat="1" applyFont="1" applyFill="1" applyBorder="1" applyAlignment="1">
      <alignment horizontal="center"/>
    </xf>
    <xf numFmtId="0" fontId="4" fillId="8" borderId="1" xfId="0" applyFont="1" applyFill="1" applyBorder="1"/>
    <xf numFmtId="0" fontId="4" fillId="8" borderId="2" xfId="0" applyFont="1" applyFill="1" applyBorder="1"/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1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0" fontId="1" fillId="7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164" fontId="0" fillId="6" borderId="1" xfId="0" applyNumberFormat="1" applyFill="1" applyBorder="1"/>
    <xf numFmtId="164" fontId="0" fillId="6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4" fillId="11" borderId="1" xfId="0" applyFont="1" applyFill="1" applyBorder="1" applyAlignment="1">
      <alignment horizontal="center"/>
    </xf>
    <xf numFmtId="164" fontId="4" fillId="11" borderId="9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center"/>
    </xf>
    <xf numFmtId="0" fontId="4" fillId="10" borderId="1" xfId="0" applyFont="1" applyFill="1" applyBorder="1"/>
    <xf numFmtId="0" fontId="4" fillId="10" borderId="2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6" borderId="0" xfId="0" applyNumberFormat="1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numFmt numFmtId="0" formatCode="General"/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</dxfs>
  <tableStyles count="0" defaultTableStyle="TableStyleMedium9" defaultPivotStyle="PivotStyleMedium7"/>
  <colors>
    <mruColors>
      <color rgb="FFFEACA6"/>
      <color rgb="FFFF7D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zoomScale="90" zoomScaleNormal="90" zoomScalePageLayoutView="90" workbookViewId="0">
      <pane xSplit="3" ySplit="1" topLeftCell="R2" activePane="bottomRight" state="frozen"/>
      <selection pane="topRight" activeCell="D1" sqref="D1"/>
      <selection pane="bottomLeft" activeCell="A2" sqref="A2"/>
      <selection pane="bottomRight" activeCell="AB10" sqref="AB10:AC10"/>
    </sheetView>
  </sheetViews>
  <sheetFormatPr baseColWidth="10" defaultColWidth="11" defaultRowHeight="16" x14ac:dyDescent="0.2"/>
  <cols>
    <col min="3" max="3" width="14.5" style="1" bestFit="1" customWidth="1"/>
    <col min="4" max="4" width="10.33203125" style="1" bestFit="1" customWidth="1"/>
    <col min="5" max="5" width="11" style="1" bestFit="1" customWidth="1"/>
    <col min="6" max="6" width="11" style="1" customWidth="1"/>
    <col min="7" max="7" width="10.33203125" style="1" bestFit="1" customWidth="1"/>
    <col min="8" max="8" width="11" style="1" bestFit="1" customWidth="1"/>
    <col min="9" max="9" width="11" style="1" customWidth="1"/>
    <col min="10" max="10" width="9" style="1" bestFit="1" customWidth="1"/>
    <col min="11" max="11" width="7" style="1" bestFit="1" customWidth="1"/>
    <col min="12" max="13" width="7" style="1" customWidth="1"/>
    <col min="14" max="15" width="7.5" style="1" customWidth="1"/>
    <col min="16" max="16" width="9" style="1" bestFit="1" customWidth="1"/>
    <col min="17" max="17" width="7.83203125" style="1" customWidth="1"/>
    <col min="18" max="19" width="7" style="1" customWidth="1"/>
    <col min="20" max="21" width="7.5" style="1" customWidth="1"/>
    <col min="22" max="22" width="9" style="1" bestFit="1" customWidth="1"/>
    <col min="23" max="23" width="7" style="1" bestFit="1" customWidth="1"/>
    <col min="24" max="25" width="7" style="1" customWidth="1"/>
    <col min="26" max="27" width="7.5" style="1" customWidth="1"/>
    <col min="28" max="28" width="9" style="1" bestFit="1" customWidth="1"/>
    <col min="29" max="29" width="7" style="1" bestFit="1" customWidth="1"/>
    <col min="30" max="31" width="7" style="1" customWidth="1"/>
    <col min="32" max="32" width="10" style="1" bestFit="1" customWidth="1"/>
    <col min="33" max="33" width="5" style="1" bestFit="1" customWidth="1"/>
  </cols>
  <sheetData>
    <row r="1" spans="1:34" thickBot="1" x14ac:dyDescent="0.4">
      <c r="D1" s="74" t="s">
        <v>3</v>
      </c>
      <c r="E1" s="74"/>
      <c r="F1" s="74"/>
      <c r="G1" s="74"/>
      <c r="H1" s="74"/>
      <c r="I1" s="74"/>
      <c r="J1" s="75"/>
      <c r="K1" s="3"/>
      <c r="L1" s="46"/>
      <c r="M1" s="46"/>
      <c r="N1" s="79" t="s">
        <v>4</v>
      </c>
      <c r="O1" s="80"/>
      <c r="P1" s="80"/>
      <c r="Q1" s="81"/>
      <c r="R1" s="19"/>
      <c r="S1" s="19"/>
      <c r="T1" s="76" t="s">
        <v>5</v>
      </c>
      <c r="U1" s="77"/>
      <c r="V1" s="77"/>
      <c r="W1" s="78"/>
      <c r="X1" s="48"/>
      <c r="Y1" s="48"/>
      <c r="Z1" s="82" t="s">
        <v>6</v>
      </c>
      <c r="AA1" s="83"/>
      <c r="AB1" s="83"/>
      <c r="AC1" s="84"/>
      <c r="AD1" s="17"/>
      <c r="AE1" s="17"/>
      <c r="AF1" s="8"/>
      <c r="AG1" s="8"/>
    </row>
    <row r="2" spans="1:34" ht="32" x14ac:dyDescent="0.2">
      <c r="A2" s="10" t="s">
        <v>0</v>
      </c>
      <c r="B2" s="10" t="s">
        <v>1</v>
      </c>
      <c r="C2" s="35" t="s">
        <v>2</v>
      </c>
      <c r="D2" s="50" t="s">
        <v>14</v>
      </c>
      <c r="E2" s="51" t="s">
        <v>15</v>
      </c>
      <c r="F2" s="52" t="s">
        <v>21</v>
      </c>
      <c r="G2" s="50" t="s">
        <v>13</v>
      </c>
      <c r="H2" s="51" t="s">
        <v>16</v>
      </c>
      <c r="I2" s="52" t="s">
        <v>20</v>
      </c>
      <c r="J2" s="47" t="s">
        <v>17</v>
      </c>
      <c r="K2" s="3" t="s">
        <v>22</v>
      </c>
      <c r="L2" s="3" t="s">
        <v>105</v>
      </c>
      <c r="M2" s="25" t="s">
        <v>106</v>
      </c>
      <c r="N2" s="5" t="s">
        <v>18</v>
      </c>
      <c r="O2" s="5" t="s">
        <v>19</v>
      </c>
      <c r="P2" s="4" t="s">
        <v>17</v>
      </c>
      <c r="Q2" s="4" t="s">
        <v>22</v>
      </c>
      <c r="R2" s="4" t="s">
        <v>105</v>
      </c>
      <c r="S2" s="24" t="s">
        <v>106</v>
      </c>
      <c r="T2" s="7" t="s">
        <v>18</v>
      </c>
      <c r="U2" s="7" t="s">
        <v>19</v>
      </c>
      <c r="V2" s="6" t="s">
        <v>17</v>
      </c>
      <c r="W2" s="6" t="s">
        <v>22</v>
      </c>
      <c r="X2" s="6" t="s">
        <v>105</v>
      </c>
      <c r="Y2" s="41" t="s">
        <v>106</v>
      </c>
      <c r="Z2" s="22" t="s">
        <v>18</v>
      </c>
      <c r="AA2" s="22" t="s">
        <v>19</v>
      </c>
      <c r="AB2" s="45" t="s">
        <v>17</v>
      </c>
      <c r="AC2" s="45" t="s">
        <v>22</v>
      </c>
      <c r="AD2" s="45" t="s">
        <v>105</v>
      </c>
      <c r="AE2" s="23" t="s">
        <v>106</v>
      </c>
      <c r="AF2" s="8" t="s">
        <v>7</v>
      </c>
      <c r="AG2" s="8" t="s">
        <v>22</v>
      </c>
      <c r="AH2" s="42" t="s">
        <v>108</v>
      </c>
    </row>
    <row r="3" spans="1:34" x14ac:dyDescent="0.2">
      <c r="A3" s="18" t="s">
        <v>34</v>
      </c>
      <c r="B3" s="18" t="s">
        <v>149</v>
      </c>
      <c r="C3" s="34" t="s">
        <v>46</v>
      </c>
      <c r="D3" s="53">
        <v>8.1999999999999993</v>
      </c>
      <c r="E3" s="54">
        <v>8.1999999999999993</v>
      </c>
      <c r="F3" s="55">
        <f t="shared" ref="F3:F70" si="0">AVERAGE(D3:E3)</f>
        <v>8.1999999999999993</v>
      </c>
      <c r="G3" s="53">
        <v>8.3000000000000007</v>
      </c>
      <c r="H3" s="54">
        <v>8.3000000000000007</v>
      </c>
      <c r="I3" s="55">
        <f t="shared" ref="I3:I70" si="1">AVERAGE(G3:H3)</f>
        <v>8.3000000000000007</v>
      </c>
      <c r="J3" s="56">
        <f>MAX(F3,I3)</f>
        <v>8.3000000000000007</v>
      </c>
      <c r="K3" s="3">
        <f t="shared" ref="K3:K36" si="2">RANK(J3,$J$3:$J$76)</f>
        <v>21</v>
      </c>
      <c r="L3" s="3" t="s">
        <v>186</v>
      </c>
      <c r="M3" s="13">
        <f>SUM(LARGE(J3:J11,{1,2,3,4}))</f>
        <v>32.900000000000006</v>
      </c>
      <c r="N3" s="5">
        <v>7.7</v>
      </c>
      <c r="O3" s="5">
        <v>7.6</v>
      </c>
      <c r="P3" s="14">
        <f t="shared" ref="P3:P69" si="3">AVERAGE(N3:O3)</f>
        <v>7.65</v>
      </c>
      <c r="Q3" s="36">
        <f>RANK(P3,$P$3:$P$76)</f>
        <v>18</v>
      </c>
      <c r="R3" s="40" t="s">
        <v>194</v>
      </c>
      <c r="S3" s="21">
        <f>SUM(LARGE(P3:P11,{1,2,3,4}))</f>
        <v>26.5</v>
      </c>
      <c r="T3" s="7">
        <v>8.65</v>
      </c>
      <c r="U3" s="7">
        <v>8.6999999999999993</v>
      </c>
      <c r="V3" s="15">
        <f t="shared" ref="V3:V68" si="4">AVERAGE(T3:U3)</f>
        <v>8.6750000000000007</v>
      </c>
      <c r="W3" s="6">
        <f t="shared" ref="W3:W36" si="5">RANK(V3,$V$3:$V$76)</f>
        <v>6</v>
      </c>
      <c r="X3" s="6" t="s">
        <v>203</v>
      </c>
      <c r="Y3" s="15">
        <f>SUM(LARGE(V3:V11,{1,2,3,4}))</f>
        <v>33.174999999999997</v>
      </c>
      <c r="Z3" s="22">
        <v>9.15</v>
      </c>
      <c r="AA3" s="22">
        <v>9.1999999999999993</v>
      </c>
      <c r="AB3" s="45">
        <f t="shared" ref="AB3:AB68" si="6">AVERAGE(Z3:AA3)</f>
        <v>9.1750000000000007</v>
      </c>
      <c r="AC3" s="45">
        <f t="shared" ref="AC3:AC36" si="7">RANK(AB3,$AB$3:$AB$76)</f>
        <v>9</v>
      </c>
      <c r="AD3" s="45" t="s">
        <v>212</v>
      </c>
      <c r="AE3" s="20">
        <f>SUM(LARGE(AB3:AB11,{1,2,3,4}))</f>
        <v>35.825000000000003</v>
      </c>
      <c r="AF3" s="16">
        <f>J3+P3+V3+AB3</f>
        <v>33.799999999999997</v>
      </c>
      <c r="AG3" s="8">
        <f t="shared" ref="AG3:AG36" si="8">RANK(AF3,$AF$3:$AF$76)</f>
        <v>10</v>
      </c>
      <c r="AH3" s="43">
        <f>AE3+Y3+S3+M3</f>
        <v>128.4</v>
      </c>
    </row>
    <row r="4" spans="1:34" x14ac:dyDescent="0.2">
      <c r="A4" s="18" t="s">
        <v>36</v>
      </c>
      <c r="B4" s="18" t="s">
        <v>37</v>
      </c>
      <c r="C4" s="34" t="s">
        <v>46</v>
      </c>
      <c r="D4" s="53"/>
      <c r="E4" s="54"/>
      <c r="F4" s="55" t="e">
        <f t="shared" si="0"/>
        <v>#DIV/0!</v>
      </c>
      <c r="G4" s="53"/>
      <c r="H4" s="54"/>
      <c r="I4" s="55" t="e">
        <f t="shared" si="1"/>
        <v>#DIV/0!</v>
      </c>
      <c r="J4" s="56"/>
      <c r="K4" s="3"/>
      <c r="L4" s="3"/>
      <c r="M4" s="13"/>
      <c r="N4" s="5"/>
      <c r="O4" s="5"/>
      <c r="P4" s="14"/>
      <c r="Q4" s="36"/>
      <c r="R4" s="36"/>
      <c r="S4" s="21"/>
      <c r="T4" s="7"/>
      <c r="U4" s="7"/>
      <c r="V4" s="15"/>
      <c r="W4" s="6"/>
      <c r="X4" s="6"/>
      <c r="Y4" s="15"/>
      <c r="Z4" s="22"/>
      <c r="AA4" s="22"/>
      <c r="AB4" s="45"/>
      <c r="AC4" s="45"/>
      <c r="AD4" s="45"/>
      <c r="AE4" s="20"/>
      <c r="AF4" s="16">
        <f t="shared" ref="AF4:AF70" si="9">J4+P4+V4+AB4</f>
        <v>0</v>
      </c>
      <c r="AG4" s="8">
        <f t="shared" si="8"/>
        <v>53</v>
      </c>
      <c r="AH4" s="44"/>
    </row>
    <row r="5" spans="1:34" x14ac:dyDescent="0.2">
      <c r="A5" s="18" t="s">
        <v>32</v>
      </c>
      <c r="B5" s="18" t="s">
        <v>33</v>
      </c>
      <c r="C5" s="34" t="s">
        <v>46</v>
      </c>
      <c r="D5" s="53">
        <v>8.0500000000000007</v>
      </c>
      <c r="E5" s="54">
        <v>7.9</v>
      </c>
      <c r="F5" s="55">
        <f t="shared" si="0"/>
        <v>7.9750000000000005</v>
      </c>
      <c r="G5" s="53">
        <v>8.1</v>
      </c>
      <c r="H5" s="54">
        <v>8</v>
      </c>
      <c r="I5" s="55">
        <f t="shared" si="1"/>
        <v>8.0500000000000007</v>
      </c>
      <c r="J5" s="56">
        <f t="shared" ref="J5:J69" si="10">MAX(F5,I5)</f>
        <v>8.0500000000000007</v>
      </c>
      <c r="K5" s="3">
        <f t="shared" si="2"/>
        <v>27</v>
      </c>
      <c r="L5" s="3"/>
      <c r="M5" s="13"/>
      <c r="N5" s="5"/>
      <c r="O5" s="5"/>
      <c r="P5" s="14"/>
      <c r="Q5" s="36"/>
      <c r="R5" s="36"/>
      <c r="S5" s="21"/>
      <c r="T5" s="7">
        <v>8.65</v>
      </c>
      <c r="U5" s="7">
        <v>8.5</v>
      </c>
      <c r="V5" s="15">
        <f t="shared" si="4"/>
        <v>8.5749999999999993</v>
      </c>
      <c r="W5" s="6">
        <f t="shared" si="5"/>
        <v>8</v>
      </c>
      <c r="X5" s="6"/>
      <c r="Y5" s="15"/>
      <c r="Z5" s="22">
        <v>9.5</v>
      </c>
      <c r="AA5" s="22">
        <v>9.5</v>
      </c>
      <c r="AB5" s="45">
        <f t="shared" si="6"/>
        <v>9.5</v>
      </c>
      <c r="AC5" s="45">
        <f t="shared" si="7"/>
        <v>4</v>
      </c>
      <c r="AD5" s="45"/>
      <c r="AE5" s="20"/>
      <c r="AF5" s="16">
        <f t="shared" si="9"/>
        <v>26.125</v>
      </c>
      <c r="AG5" s="8">
        <f t="shared" si="8"/>
        <v>25</v>
      </c>
      <c r="AH5" s="44"/>
    </row>
    <row r="6" spans="1:34" x14ac:dyDescent="0.2">
      <c r="A6" s="18" t="s">
        <v>39</v>
      </c>
      <c r="B6" s="18" t="s">
        <v>40</v>
      </c>
      <c r="C6" s="34" t="s">
        <v>46</v>
      </c>
      <c r="D6" s="53">
        <v>7.7</v>
      </c>
      <c r="E6" s="54">
        <v>7.5</v>
      </c>
      <c r="F6" s="55">
        <f t="shared" si="0"/>
        <v>7.6</v>
      </c>
      <c r="G6" s="53">
        <v>7.6</v>
      </c>
      <c r="H6" s="54">
        <v>7.5</v>
      </c>
      <c r="I6" s="55">
        <f t="shared" si="1"/>
        <v>7.55</v>
      </c>
      <c r="J6" s="56">
        <f t="shared" si="10"/>
        <v>7.6</v>
      </c>
      <c r="K6" s="3">
        <f t="shared" si="2"/>
        <v>35</v>
      </c>
      <c r="L6" s="3"/>
      <c r="M6" s="13"/>
      <c r="N6" s="5">
        <v>5.0999999999999996</v>
      </c>
      <c r="O6" s="5">
        <v>4.3</v>
      </c>
      <c r="P6" s="14">
        <f t="shared" si="3"/>
        <v>4.6999999999999993</v>
      </c>
      <c r="Q6" s="36">
        <f t="shared" ref="Q6:Q36" si="11">RANK(P6,$P$3:$P$76)</f>
        <v>36</v>
      </c>
      <c r="R6" s="36"/>
      <c r="S6" s="21"/>
      <c r="T6" s="7"/>
      <c r="U6" s="7"/>
      <c r="V6" s="15"/>
      <c r="W6" s="6"/>
      <c r="X6" s="6"/>
      <c r="Y6" s="15"/>
      <c r="Z6" s="22">
        <v>7.65</v>
      </c>
      <c r="AA6" s="22">
        <v>7.9</v>
      </c>
      <c r="AB6" s="45">
        <f t="shared" si="6"/>
        <v>7.7750000000000004</v>
      </c>
      <c r="AC6" s="45">
        <f t="shared" si="7"/>
        <v>31</v>
      </c>
      <c r="AD6" s="45"/>
      <c r="AE6" s="20"/>
      <c r="AF6" s="16">
        <f t="shared" si="9"/>
        <v>20.074999999999999</v>
      </c>
      <c r="AG6" s="8">
        <f t="shared" si="8"/>
        <v>33</v>
      </c>
      <c r="AH6" s="44"/>
    </row>
    <row r="7" spans="1:34" x14ac:dyDescent="0.2">
      <c r="A7" s="18" t="s">
        <v>38</v>
      </c>
      <c r="B7" s="18" t="s">
        <v>150</v>
      </c>
      <c r="C7" s="34" t="s">
        <v>46</v>
      </c>
      <c r="D7" s="53">
        <v>8.1</v>
      </c>
      <c r="E7" s="54">
        <v>8</v>
      </c>
      <c r="F7" s="55">
        <f t="shared" si="0"/>
        <v>8.0500000000000007</v>
      </c>
      <c r="G7" s="53">
        <v>8</v>
      </c>
      <c r="H7" s="54">
        <v>8.1</v>
      </c>
      <c r="I7" s="55">
        <f t="shared" si="1"/>
        <v>8.0500000000000007</v>
      </c>
      <c r="J7" s="56">
        <f t="shared" si="10"/>
        <v>8.0500000000000007</v>
      </c>
      <c r="K7" s="3">
        <f t="shared" si="2"/>
        <v>27</v>
      </c>
      <c r="L7" s="3"/>
      <c r="M7" s="13"/>
      <c r="N7" s="5">
        <v>4.5999999999999996</v>
      </c>
      <c r="O7" s="5">
        <v>4.8499999999999996</v>
      </c>
      <c r="P7" s="14">
        <f t="shared" si="3"/>
        <v>4.7249999999999996</v>
      </c>
      <c r="Q7" s="36">
        <f t="shared" si="11"/>
        <v>35</v>
      </c>
      <c r="R7" s="36"/>
      <c r="S7" s="21"/>
      <c r="T7" s="7">
        <v>8.3000000000000007</v>
      </c>
      <c r="U7" s="7">
        <v>8.1999999999999993</v>
      </c>
      <c r="V7" s="15">
        <f t="shared" si="4"/>
        <v>8.25</v>
      </c>
      <c r="W7" s="6">
        <f t="shared" si="5"/>
        <v>12</v>
      </c>
      <c r="X7" s="6"/>
      <c r="Y7" s="15"/>
      <c r="Z7" s="22">
        <v>8</v>
      </c>
      <c r="AA7" s="22">
        <v>7.55</v>
      </c>
      <c r="AB7" s="45">
        <f t="shared" si="6"/>
        <v>7.7750000000000004</v>
      </c>
      <c r="AC7" s="45">
        <f t="shared" si="7"/>
        <v>31</v>
      </c>
      <c r="AD7" s="45"/>
      <c r="AE7" s="20"/>
      <c r="AF7" s="16">
        <f t="shared" si="9"/>
        <v>28.799999999999997</v>
      </c>
      <c r="AG7" s="8">
        <f t="shared" si="8"/>
        <v>22</v>
      </c>
      <c r="AH7" s="44"/>
    </row>
    <row r="8" spans="1:34" x14ac:dyDescent="0.2">
      <c r="A8" s="18" t="s">
        <v>41</v>
      </c>
      <c r="B8" s="18" t="s">
        <v>42</v>
      </c>
      <c r="C8" s="34" t="s">
        <v>46</v>
      </c>
      <c r="D8" s="53"/>
      <c r="E8" s="54"/>
      <c r="F8" s="55" t="e">
        <f t="shared" si="0"/>
        <v>#DIV/0!</v>
      </c>
      <c r="G8" s="53"/>
      <c r="H8" s="54"/>
      <c r="I8" s="55" t="e">
        <f t="shared" si="1"/>
        <v>#DIV/0!</v>
      </c>
      <c r="J8" s="56"/>
      <c r="K8" s="3"/>
      <c r="L8" s="3"/>
      <c r="M8" s="13"/>
      <c r="N8" s="5"/>
      <c r="O8" s="5"/>
      <c r="P8" s="14"/>
      <c r="Q8" s="36"/>
      <c r="R8" s="36"/>
      <c r="S8" s="21"/>
      <c r="T8" s="7">
        <v>7.55</v>
      </c>
      <c r="U8" s="7">
        <v>7.55</v>
      </c>
      <c r="V8" s="15">
        <f t="shared" si="4"/>
        <v>7.55</v>
      </c>
      <c r="W8" s="6">
        <f t="shared" si="5"/>
        <v>25</v>
      </c>
      <c r="X8" s="6"/>
      <c r="Y8" s="15"/>
      <c r="Z8" s="22"/>
      <c r="AA8" s="22"/>
      <c r="AB8" s="45"/>
      <c r="AC8" s="45"/>
      <c r="AD8" s="45"/>
      <c r="AE8" s="20"/>
      <c r="AF8" s="16">
        <f t="shared" si="9"/>
        <v>7.55</v>
      </c>
      <c r="AG8" s="8">
        <f t="shared" si="8"/>
        <v>46</v>
      </c>
      <c r="AH8" s="44"/>
    </row>
    <row r="9" spans="1:34" x14ac:dyDescent="0.2">
      <c r="A9" s="18" t="s">
        <v>43</v>
      </c>
      <c r="B9" s="18" t="s">
        <v>152</v>
      </c>
      <c r="C9" s="34" t="s">
        <v>46</v>
      </c>
      <c r="D9" s="53">
        <v>8.3000000000000007</v>
      </c>
      <c r="E9" s="54">
        <v>8.4</v>
      </c>
      <c r="F9" s="55">
        <f t="shared" si="0"/>
        <v>8.3500000000000014</v>
      </c>
      <c r="G9" s="53">
        <v>8.35</v>
      </c>
      <c r="H9" s="54">
        <v>8.3000000000000007</v>
      </c>
      <c r="I9" s="55">
        <f t="shared" si="1"/>
        <v>8.3249999999999993</v>
      </c>
      <c r="J9" s="56">
        <f t="shared" si="10"/>
        <v>8.3500000000000014</v>
      </c>
      <c r="K9" s="3">
        <f t="shared" si="2"/>
        <v>20</v>
      </c>
      <c r="L9" s="3"/>
      <c r="M9" s="13"/>
      <c r="N9" s="5">
        <v>7.35</v>
      </c>
      <c r="O9" s="5">
        <v>7.6</v>
      </c>
      <c r="P9" s="14">
        <f t="shared" si="3"/>
        <v>7.4749999999999996</v>
      </c>
      <c r="Q9" s="36">
        <f t="shared" si="11"/>
        <v>19</v>
      </c>
      <c r="R9" s="36"/>
      <c r="S9" s="21"/>
      <c r="T9" s="7">
        <v>7.35</v>
      </c>
      <c r="U9" s="7">
        <v>7.5</v>
      </c>
      <c r="V9" s="15">
        <f t="shared" si="4"/>
        <v>7.4249999999999998</v>
      </c>
      <c r="W9" s="6">
        <f t="shared" si="5"/>
        <v>26</v>
      </c>
      <c r="X9" s="6"/>
      <c r="Y9" s="15"/>
      <c r="Z9" s="22">
        <v>9</v>
      </c>
      <c r="AA9" s="22">
        <v>8.85</v>
      </c>
      <c r="AB9" s="45">
        <f t="shared" si="6"/>
        <v>8.9250000000000007</v>
      </c>
      <c r="AC9" s="45">
        <f t="shared" si="7"/>
        <v>17</v>
      </c>
      <c r="AD9" s="45"/>
      <c r="AE9" s="20"/>
      <c r="AF9" s="16">
        <f t="shared" si="9"/>
        <v>32.174999999999997</v>
      </c>
      <c r="AG9" s="8">
        <f t="shared" si="8"/>
        <v>19</v>
      </c>
      <c r="AH9" s="44"/>
    </row>
    <row r="10" spans="1:34" x14ac:dyDescent="0.2">
      <c r="A10" s="18" t="s">
        <v>44</v>
      </c>
      <c r="B10" s="18" t="s">
        <v>45</v>
      </c>
      <c r="C10" s="34" t="s">
        <v>46</v>
      </c>
      <c r="D10" s="53"/>
      <c r="E10" s="54"/>
      <c r="F10" s="55" t="e">
        <f t="shared" si="0"/>
        <v>#DIV/0!</v>
      </c>
      <c r="G10" s="53"/>
      <c r="H10" s="54"/>
      <c r="I10" s="55" t="e">
        <f t="shared" si="1"/>
        <v>#DIV/0!</v>
      </c>
      <c r="J10" s="56"/>
      <c r="K10" s="3"/>
      <c r="L10" s="3"/>
      <c r="M10" s="13"/>
      <c r="N10" s="5"/>
      <c r="O10" s="5"/>
      <c r="P10" s="14"/>
      <c r="Q10" s="36"/>
      <c r="R10" s="36"/>
      <c r="S10" s="21"/>
      <c r="T10" s="7"/>
      <c r="U10" s="7"/>
      <c r="V10" s="15"/>
      <c r="W10" s="6"/>
      <c r="X10" s="6"/>
      <c r="Y10" s="15"/>
      <c r="Z10" s="22"/>
      <c r="AA10" s="22"/>
      <c r="AB10" s="45"/>
      <c r="AC10" s="45"/>
      <c r="AD10" s="45"/>
      <c r="AE10" s="20"/>
      <c r="AF10" s="16">
        <f t="shared" si="9"/>
        <v>0</v>
      </c>
      <c r="AG10" s="8">
        <f t="shared" si="8"/>
        <v>53</v>
      </c>
      <c r="AH10" s="44"/>
    </row>
    <row r="11" spans="1:34" x14ac:dyDescent="0.2">
      <c r="A11" s="18" t="s">
        <v>35</v>
      </c>
      <c r="B11" s="18" t="s">
        <v>151</v>
      </c>
      <c r="C11" s="34" t="s">
        <v>46</v>
      </c>
      <c r="D11" s="53">
        <v>8</v>
      </c>
      <c r="E11" s="54">
        <v>8.1</v>
      </c>
      <c r="F11" s="55">
        <f t="shared" si="0"/>
        <v>8.0500000000000007</v>
      </c>
      <c r="G11" s="53">
        <v>8.1999999999999993</v>
      </c>
      <c r="H11" s="54">
        <v>8.1999999999999993</v>
      </c>
      <c r="I11" s="55">
        <f t="shared" si="1"/>
        <v>8.1999999999999993</v>
      </c>
      <c r="J11" s="56">
        <f t="shared" si="10"/>
        <v>8.1999999999999993</v>
      </c>
      <c r="K11" s="3">
        <f t="shared" si="2"/>
        <v>24</v>
      </c>
      <c r="L11" s="3"/>
      <c r="M11" s="13"/>
      <c r="N11" s="5">
        <v>6.75</v>
      </c>
      <c r="O11" s="5">
        <v>6.55</v>
      </c>
      <c r="P11" s="14">
        <f t="shared" si="3"/>
        <v>6.65</v>
      </c>
      <c r="Q11" s="36">
        <f t="shared" si="11"/>
        <v>27</v>
      </c>
      <c r="R11" s="36"/>
      <c r="S11" s="21"/>
      <c r="T11" s="7">
        <v>7.6</v>
      </c>
      <c r="U11" s="7">
        <v>7.75</v>
      </c>
      <c r="V11" s="15">
        <f t="shared" si="4"/>
        <v>7.6749999999999998</v>
      </c>
      <c r="W11" s="6">
        <f t="shared" si="5"/>
        <v>22</v>
      </c>
      <c r="X11" s="6"/>
      <c r="Y11" s="15"/>
      <c r="Z11" s="22">
        <v>8.3000000000000007</v>
      </c>
      <c r="AA11" s="22">
        <v>8.15</v>
      </c>
      <c r="AB11" s="45">
        <f t="shared" si="6"/>
        <v>8.2250000000000014</v>
      </c>
      <c r="AC11" s="45">
        <f t="shared" si="7"/>
        <v>27</v>
      </c>
      <c r="AD11" s="45"/>
      <c r="AE11" s="20"/>
      <c r="AF11" s="16">
        <f t="shared" si="9"/>
        <v>30.75</v>
      </c>
      <c r="AG11" s="8">
        <f t="shared" si="8"/>
        <v>21</v>
      </c>
      <c r="AH11" s="44"/>
    </row>
    <row r="12" spans="1:34" x14ac:dyDescent="0.2">
      <c r="A12" s="18" t="s">
        <v>130</v>
      </c>
      <c r="B12" s="18" t="s">
        <v>131</v>
      </c>
      <c r="C12" s="18" t="s">
        <v>126</v>
      </c>
      <c r="D12" s="53"/>
      <c r="E12" s="54"/>
      <c r="F12" s="55" t="e">
        <f t="shared" ref="F12:F28" si="12">AVERAGE(D12:E12)</f>
        <v>#DIV/0!</v>
      </c>
      <c r="G12" s="53"/>
      <c r="H12" s="54"/>
      <c r="I12" s="55" t="e">
        <f t="shared" ref="I12:I28" si="13">AVERAGE(G12:H12)</f>
        <v>#DIV/0!</v>
      </c>
      <c r="J12" s="56"/>
      <c r="K12" s="49"/>
      <c r="L12" s="49" t="s">
        <v>206</v>
      </c>
      <c r="M12" s="13">
        <f>SUM(LARGE(J12:J20,{1,2,3,4}))</f>
        <v>35.875</v>
      </c>
      <c r="N12" s="5">
        <v>7.25</v>
      </c>
      <c r="O12" s="5">
        <v>7</v>
      </c>
      <c r="P12" s="14">
        <f t="shared" ref="P12:P26" si="14">AVERAGE(N12:O12)</f>
        <v>7.125</v>
      </c>
      <c r="Q12" s="36">
        <f t="shared" si="11"/>
        <v>24</v>
      </c>
      <c r="R12" s="40" t="s">
        <v>187</v>
      </c>
      <c r="S12" s="21">
        <f>SUM(LARGE(P12:P20,{1,2,3,4}))</f>
        <v>32.674999999999997</v>
      </c>
      <c r="T12" s="7"/>
      <c r="U12" s="7"/>
      <c r="V12" s="15"/>
      <c r="W12" s="6"/>
      <c r="X12" s="6" t="s">
        <v>196</v>
      </c>
      <c r="Y12" s="15">
        <f>SUM(LARGE(V12:V20,{1,2,3,4}))</f>
        <v>33.274999999999999</v>
      </c>
      <c r="Z12" s="22"/>
      <c r="AA12" s="22"/>
      <c r="AB12" s="45"/>
      <c r="AC12" s="45"/>
      <c r="AD12" s="45" t="s">
        <v>204</v>
      </c>
      <c r="AE12" s="20">
        <f>SUM(LARGE(AB12:AB20,{1,2,3,4}))</f>
        <v>37.200000000000003</v>
      </c>
      <c r="AF12" s="16">
        <f t="shared" ref="AF12:AF28" si="15">J12+P12+V12+AB12</f>
        <v>7.125</v>
      </c>
      <c r="AG12" s="8">
        <f t="shared" si="8"/>
        <v>49</v>
      </c>
      <c r="AH12" s="43">
        <f t="shared" ref="AH12:AH63" si="16">AE12+Y12+S12+M12</f>
        <v>139.02499999999998</v>
      </c>
    </row>
    <row r="13" spans="1:34" x14ac:dyDescent="0.2">
      <c r="A13" s="18" t="s">
        <v>48</v>
      </c>
      <c r="B13" s="18" t="s">
        <v>165</v>
      </c>
      <c r="C13" s="18" t="s">
        <v>126</v>
      </c>
      <c r="D13" s="53">
        <v>8.6</v>
      </c>
      <c r="E13" s="54">
        <v>8.6</v>
      </c>
      <c r="F13" s="55">
        <f t="shared" si="12"/>
        <v>8.6</v>
      </c>
      <c r="G13" s="53">
        <v>8.8000000000000007</v>
      </c>
      <c r="H13" s="54">
        <v>8.6999999999999993</v>
      </c>
      <c r="I13" s="55">
        <f t="shared" si="13"/>
        <v>8.75</v>
      </c>
      <c r="J13" s="56">
        <f t="shared" ref="J13:J27" si="17">MAX(F13,I13)</f>
        <v>8.75</v>
      </c>
      <c r="K13" s="49">
        <f t="shared" si="2"/>
        <v>8</v>
      </c>
      <c r="L13" s="49"/>
      <c r="M13" s="13"/>
      <c r="N13" s="5">
        <v>8.15</v>
      </c>
      <c r="O13" s="5">
        <v>8</v>
      </c>
      <c r="P13" s="14">
        <f t="shared" si="14"/>
        <v>8.0749999999999993</v>
      </c>
      <c r="Q13" s="36">
        <f t="shared" si="11"/>
        <v>7</v>
      </c>
      <c r="R13" s="36"/>
      <c r="S13" s="21"/>
      <c r="T13" s="7">
        <v>7.1</v>
      </c>
      <c r="U13" s="7">
        <v>7.15</v>
      </c>
      <c r="V13" s="15">
        <f t="shared" ref="V13:V27" si="18">AVERAGE(T13:U13)</f>
        <v>7.125</v>
      </c>
      <c r="W13" s="6">
        <f t="shared" si="5"/>
        <v>32</v>
      </c>
      <c r="X13" s="6"/>
      <c r="Y13" s="15"/>
      <c r="Z13" s="22">
        <v>9.15</v>
      </c>
      <c r="AA13" s="22">
        <v>9.15</v>
      </c>
      <c r="AB13" s="45">
        <f t="shared" ref="AB13:AB27" si="19">AVERAGE(Z13:AA13)</f>
        <v>9.15</v>
      </c>
      <c r="AC13" s="45">
        <f t="shared" si="7"/>
        <v>10</v>
      </c>
      <c r="AD13" s="45"/>
      <c r="AE13" s="20"/>
      <c r="AF13" s="16">
        <f t="shared" si="15"/>
        <v>33.1</v>
      </c>
      <c r="AG13" s="8">
        <f t="shared" si="8"/>
        <v>17</v>
      </c>
      <c r="AH13" s="44"/>
    </row>
    <row r="14" spans="1:34" x14ac:dyDescent="0.2">
      <c r="A14" s="18" t="s">
        <v>134</v>
      </c>
      <c r="B14" s="18" t="s">
        <v>163</v>
      </c>
      <c r="C14" s="18" t="s">
        <v>126</v>
      </c>
      <c r="D14" s="53">
        <v>8</v>
      </c>
      <c r="E14" s="54">
        <v>8</v>
      </c>
      <c r="F14" s="55">
        <f t="shared" si="12"/>
        <v>8</v>
      </c>
      <c r="G14" s="53">
        <v>8.1999999999999993</v>
      </c>
      <c r="H14" s="54">
        <v>8.1</v>
      </c>
      <c r="I14" s="55">
        <f t="shared" si="13"/>
        <v>8.1499999999999986</v>
      </c>
      <c r="J14" s="56">
        <f t="shared" si="17"/>
        <v>8.1499999999999986</v>
      </c>
      <c r="K14" s="49">
        <f t="shared" si="2"/>
        <v>25</v>
      </c>
      <c r="L14" s="49"/>
      <c r="M14" s="13"/>
      <c r="N14" s="5"/>
      <c r="O14" s="5"/>
      <c r="P14" s="14"/>
      <c r="Q14" s="36"/>
      <c r="R14" s="36"/>
      <c r="S14" s="21"/>
      <c r="T14" s="7"/>
      <c r="U14" s="7"/>
      <c r="V14" s="15"/>
      <c r="W14" s="6"/>
      <c r="X14" s="6"/>
      <c r="Y14" s="15"/>
      <c r="Z14" s="22"/>
      <c r="AA14" s="22"/>
      <c r="AB14" s="45"/>
      <c r="AC14" s="45"/>
      <c r="AD14" s="45"/>
      <c r="AE14" s="20"/>
      <c r="AF14" s="16">
        <f t="shared" si="15"/>
        <v>8.1499999999999986</v>
      </c>
      <c r="AG14" s="8">
        <f t="shared" si="8"/>
        <v>45</v>
      </c>
      <c r="AH14" s="44"/>
    </row>
    <row r="15" spans="1:34" x14ac:dyDescent="0.2">
      <c r="A15" s="18" t="s">
        <v>124</v>
      </c>
      <c r="B15" s="18" t="s">
        <v>169</v>
      </c>
      <c r="C15" s="18" t="s">
        <v>126</v>
      </c>
      <c r="D15" s="53">
        <v>8.6999999999999993</v>
      </c>
      <c r="E15" s="54">
        <v>8.8000000000000007</v>
      </c>
      <c r="F15" s="55">
        <f t="shared" si="12"/>
        <v>8.75</v>
      </c>
      <c r="G15" s="53">
        <v>8.8000000000000007</v>
      </c>
      <c r="H15" s="54">
        <v>8.9</v>
      </c>
      <c r="I15" s="55">
        <f t="shared" si="13"/>
        <v>8.8500000000000014</v>
      </c>
      <c r="J15" s="56">
        <f t="shared" si="17"/>
        <v>8.8500000000000014</v>
      </c>
      <c r="K15" s="49">
        <f t="shared" si="2"/>
        <v>7</v>
      </c>
      <c r="L15" s="49"/>
      <c r="M15" s="13"/>
      <c r="N15" s="5">
        <v>7.95</v>
      </c>
      <c r="O15" s="5">
        <v>7.95</v>
      </c>
      <c r="P15" s="14">
        <f t="shared" si="14"/>
        <v>7.95</v>
      </c>
      <c r="Q15" s="36">
        <f t="shared" si="11"/>
        <v>11</v>
      </c>
      <c r="R15" s="36"/>
      <c r="S15" s="21"/>
      <c r="T15" s="7">
        <v>7.25</v>
      </c>
      <c r="U15" s="7">
        <v>7.4</v>
      </c>
      <c r="V15" s="15">
        <f t="shared" si="18"/>
        <v>7.3250000000000002</v>
      </c>
      <c r="W15" s="6">
        <f t="shared" si="5"/>
        <v>29</v>
      </c>
      <c r="X15" s="6"/>
      <c r="Y15" s="15"/>
      <c r="Z15" s="22">
        <v>8.9</v>
      </c>
      <c r="AA15" s="22">
        <v>9.1</v>
      </c>
      <c r="AB15" s="45">
        <f t="shared" si="19"/>
        <v>9</v>
      </c>
      <c r="AC15" s="45">
        <f t="shared" si="7"/>
        <v>12</v>
      </c>
      <c r="AD15" s="45"/>
      <c r="AE15" s="20"/>
      <c r="AF15" s="16">
        <f t="shared" si="15"/>
        <v>33.125</v>
      </c>
      <c r="AG15" s="8">
        <f t="shared" si="8"/>
        <v>16</v>
      </c>
      <c r="AH15" s="44"/>
    </row>
    <row r="16" spans="1:34" x14ac:dyDescent="0.2">
      <c r="A16" s="18" t="s">
        <v>129</v>
      </c>
      <c r="B16" s="18" t="s">
        <v>166</v>
      </c>
      <c r="C16" s="18" t="s">
        <v>126</v>
      </c>
      <c r="D16" s="53">
        <v>8.5</v>
      </c>
      <c r="E16" s="54">
        <v>8.4</v>
      </c>
      <c r="F16" s="55">
        <f t="shared" si="12"/>
        <v>8.4499999999999993</v>
      </c>
      <c r="G16" s="53">
        <v>9.1</v>
      </c>
      <c r="H16" s="54">
        <v>9.1</v>
      </c>
      <c r="I16" s="55">
        <f t="shared" si="13"/>
        <v>9.1</v>
      </c>
      <c r="J16" s="56">
        <f t="shared" si="17"/>
        <v>9.1</v>
      </c>
      <c r="K16" s="49">
        <f t="shared" si="2"/>
        <v>3</v>
      </c>
      <c r="L16" s="49"/>
      <c r="M16" s="13"/>
      <c r="N16" s="5">
        <v>6.85</v>
      </c>
      <c r="O16" s="5">
        <v>6.75</v>
      </c>
      <c r="P16" s="14">
        <f t="shared" si="14"/>
        <v>6.8</v>
      </c>
      <c r="Q16" s="36">
        <f t="shared" si="11"/>
        <v>25</v>
      </c>
      <c r="R16" s="36"/>
      <c r="S16" s="21"/>
      <c r="T16" s="7">
        <v>8.25</v>
      </c>
      <c r="U16" s="7">
        <v>8.15</v>
      </c>
      <c r="V16" s="15">
        <f t="shared" si="18"/>
        <v>8.1999999999999993</v>
      </c>
      <c r="W16" s="6">
        <f t="shared" si="5"/>
        <v>13</v>
      </c>
      <c r="X16" s="6"/>
      <c r="Y16" s="15"/>
      <c r="Z16" s="22">
        <v>9.6</v>
      </c>
      <c r="AA16" s="22">
        <v>9.6</v>
      </c>
      <c r="AB16" s="45">
        <f t="shared" si="19"/>
        <v>9.6</v>
      </c>
      <c r="AC16" s="45">
        <f t="shared" si="7"/>
        <v>1</v>
      </c>
      <c r="AD16" s="45"/>
      <c r="AE16" s="20"/>
      <c r="AF16" s="16">
        <f t="shared" si="15"/>
        <v>33.699999999999996</v>
      </c>
      <c r="AG16" s="8">
        <f t="shared" si="8"/>
        <v>11</v>
      </c>
      <c r="AH16" s="44"/>
    </row>
    <row r="17" spans="1:34" x14ac:dyDescent="0.2">
      <c r="A17" s="18" t="s">
        <v>128</v>
      </c>
      <c r="B17" s="18" t="s">
        <v>167</v>
      </c>
      <c r="C17" s="18" t="s">
        <v>126</v>
      </c>
      <c r="D17" s="53">
        <v>8.8000000000000007</v>
      </c>
      <c r="E17" s="54">
        <v>8.8000000000000007</v>
      </c>
      <c r="F17" s="55">
        <f t="shared" si="12"/>
        <v>8.8000000000000007</v>
      </c>
      <c r="G17" s="53">
        <v>8.9</v>
      </c>
      <c r="H17" s="54">
        <v>8.9</v>
      </c>
      <c r="I17" s="55">
        <f t="shared" si="13"/>
        <v>8.9</v>
      </c>
      <c r="J17" s="56">
        <f t="shared" si="17"/>
        <v>8.9</v>
      </c>
      <c r="K17" s="49">
        <f t="shared" si="2"/>
        <v>6</v>
      </c>
      <c r="L17" s="49"/>
      <c r="M17" s="13"/>
      <c r="N17" s="5">
        <v>8.0500000000000007</v>
      </c>
      <c r="O17" s="5">
        <v>7.95</v>
      </c>
      <c r="P17" s="14">
        <f t="shared" si="14"/>
        <v>8</v>
      </c>
      <c r="Q17" s="36">
        <f t="shared" si="11"/>
        <v>10</v>
      </c>
      <c r="R17" s="36"/>
      <c r="S17" s="21"/>
      <c r="T17" s="7">
        <v>8.6</v>
      </c>
      <c r="U17" s="7">
        <v>8.4499999999999993</v>
      </c>
      <c r="V17" s="15">
        <f t="shared" si="18"/>
        <v>8.5249999999999986</v>
      </c>
      <c r="W17" s="6">
        <f t="shared" si="5"/>
        <v>9</v>
      </c>
      <c r="X17" s="6"/>
      <c r="Y17" s="15"/>
      <c r="Z17" s="22">
        <v>8.15</v>
      </c>
      <c r="AA17" s="22">
        <v>8.0500000000000007</v>
      </c>
      <c r="AB17" s="45">
        <f t="shared" si="19"/>
        <v>8.1000000000000014</v>
      </c>
      <c r="AC17" s="45">
        <f t="shared" si="7"/>
        <v>29</v>
      </c>
      <c r="AD17" s="45"/>
      <c r="AE17" s="20"/>
      <c r="AF17" s="16">
        <f t="shared" si="15"/>
        <v>33.524999999999999</v>
      </c>
      <c r="AG17" s="8">
        <f t="shared" si="8"/>
        <v>12</v>
      </c>
      <c r="AH17" s="44"/>
    </row>
    <row r="18" spans="1:34" x14ac:dyDescent="0.2">
      <c r="A18" s="18" t="s">
        <v>47</v>
      </c>
      <c r="B18" s="18" t="s">
        <v>127</v>
      </c>
      <c r="C18" s="18" t="s">
        <v>126</v>
      </c>
      <c r="D18" s="53"/>
      <c r="E18" s="54"/>
      <c r="F18" s="55" t="e">
        <f t="shared" si="12"/>
        <v>#DIV/0!</v>
      </c>
      <c r="G18" s="53"/>
      <c r="H18" s="54"/>
      <c r="I18" s="55" t="e">
        <f t="shared" si="13"/>
        <v>#DIV/0!</v>
      </c>
      <c r="J18" s="56"/>
      <c r="K18" s="49"/>
      <c r="L18" s="49"/>
      <c r="M18" s="13"/>
      <c r="N18" s="5"/>
      <c r="O18" s="5"/>
      <c r="P18" s="14"/>
      <c r="Q18" s="36"/>
      <c r="R18" s="36"/>
      <c r="S18" s="21"/>
      <c r="T18" s="7"/>
      <c r="U18" s="7"/>
      <c r="V18" s="15"/>
      <c r="W18" s="6"/>
      <c r="X18" s="6"/>
      <c r="Y18" s="15"/>
      <c r="Z18" s="22">
        <v>9.1999999999999993</v>
      </c>
      <c r="AA18" s="22">
        <v>9.1999999999999993</v>
      </c>
      <c r="AB18" s="45">
        <f t="shared" si="19"/>
        <v>9.1999999999999993</v>
      </c>
      <c r="AC18" s="45">
        <f t="shared" si="7"/>
        <v>8</v>
      </c>
      <c r="AD18" s="45"/>
      <c r="AE18" s="20"/>
      <c r="AF18" s="16">
        <f t="shared" si="15"/>
        <v>9.1999999999999993</v>
      </c>
      <c r="AG18" s="8">
        <f t="shared" si="8"/>
        <v>43</v>
      </c>
      <c r="AH18" s="44"/>
    </row>
    <row r="19" spans="1:34" x14ac:dyDescent="0.2">
      <c r="A19" s="18" t="s">
        <v>132</v>
      </c>
      <c r="B19" s="18" t="s">
        <v>164</v>
      </c>
      <c r="C19" s="18" t="s">
        <v>126</v>
      </c>
      <c r="D19" s="53"/>
      <c r="E19" s="54"/>
      <c r="F19" s="55" t="e">
        <f t="shared" si="12"/>
        <v>#DIV/0!</v>
      </c>
      <c r="G19" s="53"/>
      <c r="H19" s="54"/>
      <c r="I19" s="55" t="e">
        <f t="shared" si="13"/>
        <v>#DIV/0!</v>
      </c>
      <c r="J19" s="56"/>
      <c r="K19" s="49"/>
      <c r="L19" s="49"/>
      <c r="M19" s="13"/>
      <c r="N19" s="5"/>
      <c r="O19" s="5"/>
      <c r="P19" s="14"/>
      <c r="Q19" s="36"/>
      <c r="R19" s="36"/>
      <c r="S19" s="21"/>
      <c r="T19" s="7">
        <v>7.35</v>
      </c>
      <c r="U19" s="7">
        <v>7.45</v>
      </c>
      <c r="V19" s="15">
        <f t="shared" si="18"/>
        <v>7.4</v>
      </c>
      <c r="W19" s="6">
        <f t="shared" si="5"/>
        <v>27</v>
      </c>
      <c r="X19" s="6"/>
      <c r="Y19" s="15"/>
      <c r="Z19" s="22"/>
      <c r="AA19" s="22"/>
      <c r="AB19" s="45"/>
      <c r="AC19" s="45"/>
      <c r="AD19" s="45"/>
      <c r="AE19" s="20"/>
      <c r="AF19" s="16">
        <f t="shared" si="15"/>
        <v>7.4</v>
      </c>
      <c r="AG19" s="8">
        <f t="shared" si="8"/>
        <v>48</v>
      </c>
      <c r="AH19" s="44"/>
    </row>
    <row r="20" spans="1:34" x14ac:dyDescent="0.2">
      <c r="A20" s="18" t="s">
        <v>125</v>
      </c>
      <c r="B20" s="18" t="s">
        <v>168</v>
      </c>
      <c r="C20" s="18" t="s">
        <v>126</v>
      </c>
      <c r="D20" s="53">
        <v>8.4</v>
      </c>
      <c r="E20" s="54">
        <v>8.3000000000000007</v>
      </c>
      <c r="F20" s="55">
        <f t="shared" si="12"/>
        <v>8.3500000000000014</v>
      </c>
      <c r="G20" s="53">
        <v>9.0500000000000007</v>
      </c>
      <c r="H20" s="54">
        <v>9</v>
      </c>
      <c r="I20" s="55">
        <f t="shared" si="13"/>
        <v>9.0250000000000004</v>
      </c>
      <c r="J20" s="56">
        <f t="shared" si="17"/>
        <v>9.0250000000000004</v>
      </c>
      <c r="K20" s="49">
        <f t="shared" si="2"/>
        <v>4</v>
      </c>
      <c r="L20" s="49"/>
      <c r="M20" s="13"/>
      <c r="N20" s="5">
        <v>8.6999999999999993</v>
      </c>
      <c r="O20" s="5">
        <v>8.6</v>
      </c>
      <c r="P20" s="14">
        <f t="shared" si="14"/>
        <v>8.6499999999999986</v>
      </c>
      <c r="Q20" s="36">
        <f t="shared" si="11"/>
        <v>2</v>
      </c>
      <c r="R20" s="36"/>
      <c r="S20" s="21"/>
      <c r="T20" s="7">
        <v>9.1</v>
      </c>
      <c r="U20" s="7">
        <v>9.1999999999999993</v>
      </c>
      <c r="V20" s="15">
        <f t="shared" si="18"/>
        <v>9.1499999999999986</v>
      </c>
      <c r="W20" s="6">
        <f t="shared" si="5"/>
        <v>2</v>
      </c>
      <c r="X20" s="6"/>
      <c r="Y20" s="15"/>
      <c r="Z20" s="22">
        <v>9.25</v>
      </c>
      <c r="AA20" s="22">
        <v>9.25</v>
      </c>
      <c r="AB20" s="45">
        <f t="shared" si="19"/>
        <v>9.25</v>
      </c>
      <c r="AC20" s="45">
        <f t="shared" si="7"/>
        <v>6</v>
      </c>
      <c r="AD20" s="45"/>
      <c r="AE20" s="20"/>
      <c r="AF20" s="16">
        <f t="shared" si="15"/>
        <v>36.074999999999996</v>
      </c>
      <c r="AG20" s="8">
        <f t="shared" si="8"/>
        <v>1</v>
      </c>
      <c r="AH20" s="44"/>
    </row>
    <row r="21" spans="1:34" x14ac:dyDescent="0.2">
      <c r="A21" s="18" t="s">
        <v>135</v>
      </c>
      <c r="B21" s="18" t="s">
        <v>136</v>
      </c>
      <c r="C21" s="34" t="s">
        <v>148</v>
      </c>
      <c r="D21" s="53">
        <v>9.15</v>
      </c>
      <c r="E21" s="54">
        <v>9.1</v>
      </c>
      <c r="F21" s="55">
        <f t="shared" si="12"/>
        <v>9.125</v>
      </c>
      <c r="G21" s="53">
        <v>8.5500000000000007</v>
      </c>
      <c r="H21" s="54">
        <v>8.6</v>
      </c>
      <c r="I21" s="55">
        <f t="shared" si="13"/>
        <v>8.5749999999999993</v>
      </c>
      <c r="J21" s="56">
        <f t="shared" si="17"/>
        <v>9.125</v>
      </c>
      <c r="K21" s="49">
        <f t="shared" si="2"/>
        <v>2</v>
      </c>
      <c r="L21" s="49" t="s">
        <v>199</v>
      </c>
      <c r="M21" s="13">
        <f>SUM(LARGE(J21:J28,{1,2,3,4}))</f>
        <v>36.125</v>
      </c>
      <c r="N21" s="5">
        <v>8.1999999999999993</v>
      </c>
      <c r="O21" s="5">
        <v>8.25</v>
      </c>
      <c r="P21" s="14">
        <f t="shared" si="14"/>
        <v>8.2249999999999996</v>
      </c>
      <c r="Q21" s="36">
        <f t="shared" si="11"/>
        <v>6</v>
      </c>
      <c r="R21" s="40" t="s">
        <v>205</v>
      </c>
      <c r="S21" s="21">
        <f>SUM(LARGE(P21:P28,{1,2,3,4}))</f>
        <v>33.424999999999997</v>
      </c>
      <c r="T21" s="7">
        <v>8.1</v>
      </c>
      <c r="U21" s="7">
        <v>7.95</v>
      </c>
      <c r="V21" s="15">
        <f t="shared" si="18"/>
        <v>8.0250000000000004</v>
      </c>
      <c r="W21" s="6">
        <f t="shared" si="5"/>
        <v>17</v>
      </c>
      <c r="X21" s="6" t="s">
        <v>189</v>
      </c>
      <c r="Y21" s="15">
        <f>SUM(LARGE(V21:V28,{1,2,3,4}))</f>
        <v>34.075000000000003</v>
      </c>
      <c r="Z21" s="22">
        <v>9.5500000000000007</v>
      </c>
      <c r="AA21" s="22">
        <v>9.5500000000000007</v>
      </c>
      <c r="AB21" s="45">
        <f t="shared" si="19"/>
        <v>9.5500000000000007</v>
      </c>
      <c r="AC21" s="45">
        <f t="shared" si="7"/>
        <v>3</v>
      </c>
      <c r="AD21" s="45" t="s">
        <v>195</v>
      </c>
      <c r="AE21" s="20">
        <f>SUM(LARGE(AB21:AB28,{1,2,3,4}))</f>
        <v>37.174999999999997</v>
      </c>
      <c r="AF21" s="16">
        <f t="shared" si="15"/>
        <v>34.924999999999997</v>
      </c>
      <c r="AG21" s="8">
        <f t="shared" si="8"/>
        <v>4</v>
      </c>
      <c r="AH21" s="43">
        <f>AE21+Y21+S21+M21</f>
        <v>140.80000000000001</v>
      </c>
    </row>
    <row r="22" spans="1:34" x14ac:dyDescent="0.2">
      <c r="A22" s="18" t="s">
        <v>137</v>
      </c>
      <c r="B22" s="18" t="s">
        <v>138</v>
      </c>
      <c r="C22" s="34" t="s">
        <v>148</v>
      </c>
      <c r="D22" s="53">
        <v>8.4</v>
      </c>
      <c r="E22" s="54">
        <v>8.5</v>
      </c>
      <c r="F22" s="55">
        <f t="shared" si="12"/>
        <v>8.4499999999999993</v>
      </c>
      <c r="G22" s="53">
        <v>9</v>
      </c>
      <c r="H22" s="54">
        <v>9</v>
      </c>
      <c r="I22" s="55">
        <f t="shared" si="13"/>
        <v>9</v>
      </c>
      <c r="J22" s="56">
        <f t="shared" si="17"/>
        <v>9</v>
      </c>
      <c r="K22" s="49">
        <f t="shared" si="2"/>
        <v>5</v>
      </c>
      <c r="L22" s="49"/>
      <c r="M22" s="13"/>
      <c r="N22" s="5">
        <v>7.8</v>
      </c>
      <c r="O22" s="5">
        <v>7.75</v>
      </c>
      <c r="P22" s="14">
        <f t="shared" si="14"/>
        <v>7.7750000000000004</v>
      </c>
      <c r="Q22" s="36">
        <f t="shared" si="11"/>
        <v>15</v>
      </c>
      <c r="R22" s="36"/>
      <c r="S22" s="21"/>
      <c r="T22" s="7">
        <v>9.1</v>
      </c>
      <c r="U22" s="7">
        <v>9.1</v>
      </c>
      <c r="V22" s="15">
        <f t="shared" si="18"/>
        <v>9.1</v>
      </c>
      <c r="W22" s="6">
        <f t="shared" si="5"/>
        <v>3</v>
      </c>
      <c r="X22" s="6"/>
      <c r="Y22" s="15"/>
      <c r="Z22" s="22">
        <v>9.5500000000000007</v>
      </c>
      <c r="AA22" s="22">
        <v>9.6</v>
      </c>
      <c r="AB22" s="45">
        <f t="shared" si="19"/>
        <v>9.5749999999999993</v>
      </c>
      <c r="AC22" s="45">
        <f t="shared" si="7"/>
        <v>2</v>
      </c>
      <c r="AD22" s="45"/>
      <c r="AE22" s="20"/>
      <c r="AF22" s="16">
        <f t="shared" si="15"/>
        <v>35.450000000000003</v>
      </c>
      <c r="AG22" s="8">
        <f t="shared" si="8"/>
        <v>3</v>
      </c>
      <c r="AH22" s="44"/>
    </row>
    <row r="23" spans="1:34" x14ac:dyDescent="0.2">
      <c r="A23" s="18" t="s">
        <v>133</v>
      </c>
      <c r="B23" s="18" t="s">
        <v>139</v>
      </c>
      <c r="C23" s="34" t="s">
        <v>148</v>
      </c>
      <c r="D23" s="53">
        <v>8.5</v>
      </c>
      <c r="E23" s="54">
        <v>8.3000000000000007</v>
      </c>
      <c r="F23" s="55">
        <f t="shared" si="12"/>
        <v>8.4</v>
      </c>
      <c r="G23" s="53">
        <v>8.5</v>
      </c>
      <c r="H23" s="54">
        <v>8.6</v>
      </c>
      <c r="I23" s="55">
        <f t="shared" si="13"/>
        <v>8.5500000000000007</v>
      </c>
      <c r="J23" s="56">
        <f t="shared" si="17"/>
        <v>8.5500000000000007</v>
      </c>
      <c r="K23" s="49">
        <f t="shared" si="2"/>
        <v>12</v>
      </c>
      <c r="L23" s="49"/>
      <c r="M23" s="13"/>
      <c r="N23" s="5">
        <v>7.9</v>
      </c>
      <c r="O23" s="5">
        <v>8.1999999999999993</v>
      </c>
      <c r="P23" s="14">
        <f t="shared" si="14"/>
        <v>8.0500000000000007</v>
      </c>
      <c r="Q23" s="36">
        <f t="shared" si="11"/>
        <v>9</v>
      </c>
      <c r="R23" s="36"/>
      <c r="S23" s="21"/>
      <c r="T23" s="7">
        <v>7.9</v>
      </c>
      <c r="U23" s="7">
        <v>7.8</v>
      </c>
      <c r="V23" s="15">
        <f>AVERAGE(T23:U23)-0.1</f>
        <v>7.75</v>
      </c>
      <c r="W23" s="6">
        <f t="shared" si="5"/>
        <v>21</v>
      </c>
      <c r="X23" s="6"/>
      <c r="Y23" s="15"/>
      <c r="Z23" s="22">
        <v>8.1999999999999993</v>
      </c>
      <c r="AA23" s="22">
        <v>8.25</v>
      </c>
      <c r="AB23" s="45">
        <f t="shared" si="19"/>
        <v>8.2249999999999996</v>
      </c>
      <c r="AC23" s="45">
        <f t="shared" si="7"/>
        <v>28</v>
      </c>
      <c r="AD23" s="45"/>
      <c r="AE23" s="20"/>
      <c r="AF23" s="16">
        <f t="shared" si="15"/>
        <v>32.575000000000003</v>
      </c>
      <c r="AG23" s="8">
        <f t="shared" si="8"/>
        <v>18</v>
      </c>
      <c r="AH23" s="44"/>
    </row>
    <row r="24" spans="1:34" x14ac:dyDescent="0.2">
      <c r="A24" s="18" t="s">
        <v>170</v>
      </c>
      <c r="B24" s="18" t="s">
        <v>171</v>
      </c>
      <c r="C24" s="34" t="s">
        <v>148</v>
      </c>
      <c r="D24" s="53"/>
      <c r="E24" s="54"/>
      <c r="F24" s="55" t="e">
        <f t="shared" ref="F24" si="20">AVERAGE(D24:E24)</f>
        <v>#DIV/0!</v>
      </c>
      <c r="G24" s="53"/>
      <c r="H24" s="54"/>
      <c r="I24" s="55" t="e">
        <f t="shared" ref="I24" si="21">AVERAGE(G24:H24)</f>
        <v>#DIV/0!</v>
      </c>
      <c r="J24" s="56"/>
      <c r="K24" s="57"/>
      <c r="L24" s="57"/>
      <c r="M24" s="13"/>
      <c r="N24" s="5">
        <v>7.25</v>
      </c>
      <c r="O24" s="5">
        <v>7.7</v>
      </c>
      <c r="P24" s="14">
        <f t="shared" ref="P24" si="22">AVERAGE(N24:O24)</f>
        <v>7.4749999999999996</v>
      </c>
      <c r="Q24" s="36">
        <f t="shared" si="11"/>
        <v>19</v>
      </c>
      <c r="R24" s="36"/>
      <c r="S24" s="21"/>
      <c r="T24" s="7"/>
      <c r="U24" s="7"/>
      <c r="V24" s="15"/>
      <c r="W24" s="6"/>
      <c r="X24" s="6"/>
      <c r="Y24" s="15"/>
      <c r="Z24" s="22"/>
      <c r="AA24" s="22"/>
      <c r="AB24" s="45"/>
      <c r="AC24" s="45"/>
      <c r="AD24" s="45"/>
      <c r="AE24" s="20"/>
      <c r="AF24" s="16">
        <f t="shared" ref="AF24" si="23">J24+P24+V24+AB24</f>
        <v>7.4749999999999996</v>
      </c>
      <c r="AG24" s="8">
        <f t="shared" si="8"/>
        <v>47</v>
      </c>
      <c r="AH24" s="44"/>
    </row>
    <row r="25" spans="1:34" x14ac:dyDescent="0.2">
      <c r="A25" s="18" t="s">
        <v>140</v>
      </c>
      <c r="B25" s="18" t="s">
        <v>141</v>
      </c>
      <c r="C25" s="34" t="s">
        <v>148</v>
      </c>
      <c r="D25" s="53">
        <v>9</v>
      </c>
      <c r="E25" s="54">
        <v>9.1</v>
      </c>
      <c r="F25" s="55">
        <f t="shared" si="12"/>
        <v>9.0500000000000007</v>
      </c>
      <c r="G25" s="53">
        <v>9.3000000000000007</v>
      </c>
      <c r="H25" s="54">
        <v>9.4</v>
      </c>
      <c r="I25" s="55">
        <f t="shared" si="13"/>
        <v>9.3500000000000014</v>
      </c>
      <c r="J25" s="56">
        <f t="shared" si="17"/>
        <v>9.3500000000000014</v>
      </c>
      <c r="K25" s="49">
        <f t="shared" si="2"/>
        <v>1</v>
      </c>
      <c r="L25" s="49"/>
      <c r="M25" s="13"/>
      <c r="N25" s="5">
        <v>8.9499999999999993</v>
      </c>
      <c r="O25" s="5">
        <v>8.85</v>
      </c>
      <c r="P25" s="14">
        <f t="shared" si="14"/>
        <v>8.8999999999999986</v>
      </c>
      <c r="Q25" s="36">
        <f t="shared" si="11"/>
        <v>1</v>
      </c>
      <c r="R25" s="36"/>
      <c r="S25" s="21"/>
      <c r="T25" s="7">
        <v>8.85</v>
      </c>
      <c r="U25" s="7">
        <v>8.6999999999999993</v>
      </c>
      <c r="V25" s="15">
        <f t="shared" si="18"/>
        <v>8.7749999999999986</v>
      </c>
      <c r="W25" s="6">
        <f t="shared" si="5"/>
        <v>5</v>
      </c>
      <c r="X25" s="6"/>
      <c r="Y25" s="15"/>
      <c r="Z25" s="22">
        <v>9</v>
      </c>
      <c r="AA25" s="22">
        <v>9</v>
      </c>
      <c r="AB25" s="45">
        <f t="shared" si="19"/>
        <v>9</v>
      </c>
      <c r="AC25" s="45">
        <f t="shared" si="7"/>
        <v>12</v>
      </c>
      <c r="AD25" s="45"/>
      <c r="AE25" s="20"/>
      <c r="AF25" s="16">
        <f t="shared" si="15"/>
        <v>36.024999999999999</v>
      </c>
      <c r="AG25" s="8">
        <f t="shared" si="8"/>
        <v>2</v>
      </c>
      <c r="AH25" s="44"/>
    </row>
    <row r="26" spans="1:34" x14ac:dyDescent="0.2">
      <c r="A26" s="18" t="s">
        <v>142</v>
      </c>
      <c r="B26" s="18" t="s">
        <v>143</v>
      </c>
      <c r="C26" s="34" t="s">
        <v>148</v>
      </c>
      <c r="D26" s="53">
        <v>8</v>
      </c>
      <c r="E26" s="54">
        <v>8.1999999999999993</v>
      </c>
      <c r="F26" s="55">
        <f t="shared" si="12"/>
        <v>8.1</v>
      </c>
      <c r="G26" s="53">
        <v>8.6999999999999993</v>
      </c>
      <c r="H26" s="54">
        <v>8.6</v>
      </c>
      <c r="I26" s="55">
        <f t="shared" si="13"/>
        <v>8.6499999999999986</v>
      </c>
      <c r="J26" s="56">
        <f t="shared" si="17"/>
        <v>8.6499999999999986</v>
      </c>
      <c r="K26" s="49">
        <f t="shared" si="2"/>
        <v>10</v>
      </c>
      <c r="L26" s="49"/>
      <c r="M26" s="13"/>
      <c r="N26" s="5">
        <v>8.1999999999999993</v>
      </c>
      <c r="O26" s="5">
        <v>8.3000000000000007</v>
      </c>
      <c r="P26" s="14">
        <f t="shared" si="14"/>
        <v>8.25</v>
      </c>
      <c r="Q26" s="36">
        <f t="shared" si="11"/>
        <v>5</v>
      </c>
      <c r="R26" s="36"/>
      <c r="S26" s="21"/>
      <c r="T26" s="7">
        <v>8.15</v>
      </c>
      <c r="U26" s="7">
        <v>8.1999999999999993</v>
      </c>
      <c r="V26" s="15">
        <f t="shared" si="18"/>
        <v>8.1750000000000007</v>
      </c>
      <c r="W26" s="6">
        <f t="shared" si="5"/>
        <v>14</v>
      </c>
      <c r="X26" s="6"/>
      <c r="Y26" s="15"/>
      <c r="Z26" s="22">
        <v>9</v>
      </c>
      <c r="AA26" s="22">
        <v>9.1</v>
      </c>
      <c r="AB26" s="45">
        <f t="shared" si="19"/>
        <v>9.0500000000000007</v>
      </c>
      <c r="AC26" s="45">
        <f t="shared" si="7"/>
        <v>11</v>
      </c>
      <c r="AD26" s="45"/>
      <c r="AE26" s="20"/>
      <c r="AF26" s="16">
        <f t="shared" si="15"/>
        <v>34.125</v>
      </c>
      <c r="AG26" s="8">
        <f t="shared" si="8"/>
        <v>7</v>
      </c>
      <c r="AH26" s="44"/>
    </row>
    <row r="27" spans="1:34" x14ac:dyDescent="0.2">
      <c r="A27" s="18" t="s">
        <v>144</v>
      </c>
      <c r="B27" s="18" t="s">
        <v>145</v>
      </c>
      <c r="C27" s="34" t="s">
        <v>148</v>
      </c>
      <c r="D27" s="53">
        <v>8.3000000000000007</v>
      </c>
      <c r="E27" s="54">
        <v>8.4</v>
      </c>
      <c r="F27" s="55">
        <f t="shared" si="12"/>
        <v>8.3500000000000014</v>
      </c>
      <c r="G27" s="53">
        <v>8.4499999999999993</v>
      </c>
      <c r="H27" s="54">
        <v>8.5</v>
      </c>
      <c r="I27" s="55">
        <f t="shared" si="13"/>
        <v>8.4749999999999996</v>
      </c>
      <c r="J27" s="56">
        <f t="shared" si="17"/>
        <v>8.4749999999999996</v>
      </c>
      <c r="K27" s="49">
        <f t="shared" si="2"/>
        <v>16</v>
      </c>
      <c r="L27" s="49"/>
      <c r="M27" s="13"/>
      <c r="N27" s="5"/>
      <c r="O27" s="5"/>
      <c r="P27" s="14"/>
      <c r="Q27" s="36"/>
      <c r="R27" s="36"/>
      <c r="S27" s="21"/>
      <c r="T27" s="7">
        <v>7.5</v>
      </c>
      <c r="U27" s="7">
        <v>7.65</v>
      </c>
      <c r="V27" s="15">
        <f t="shared" si="18"/>
        <v>7.5750000000000002</v>
      </c>
      <c r="W27" s="6">
        <f t="shared" si="5"/>
        <v>24</v>
      </c>
      <c r="X27" s="6"/>
      <c r="Y27" s="15"/>
      <c r="Z27" s="22">
        <v>8.6</v>
      </c>
      <c r="AA27" s="22">
        <v>8.75</v>
      </c>
      <c r="AB27" s="45">
        <f t="shared" si="19"/>
        <v>8.6750000000000007</v>
      </c>
      <c r="AC27" s="45">
        <f t="shared" si="7"/>
        <v>22</v>
      </c>
      <c r="AD27" s="45"/>
      <c r="AE27" s="20"/>
      <c r="AF27" s="16">
        <f t="shared" si="15"/>
        <v>24.725000000000001</v>
      </c>
      <c r="AG27" s="8">
        <f t="shared" si="8"/>
        <v>29</v>
      </c>
      <c r="AH27" s="44"/>
    </row>
    <row r="28" spans="1:34" x14ac:dyDescent="0.2">
      <c r="A28" s="18" t="s">
        <v>146</v>
      </c>
      <c r="B28" s="18" t="s">
        <v>147</v>
      </c>
      <c r="C28" s="34" t="s">
        <v>148</v>
      </c>
      <c r="D28" s="53"/>
      <c r="E28" s="54"/>
      <c r="F28" s="55" t="e">
        <f t="shared" si="12"/>
        <v>#DIV/0!</v>
      </c>
      <c r="G28" s="53"/>
      <c r="H28" s="54"/>
      <c r="I28" s="55" t="e">
        <f t="shared" si="13"/>
        <v>#DIV/0!</v>
      </c>
      <c r="J28" s="56"/>
      <c r="K28" s="49"/>
      <c r="L28" s="49"/>
      <c r="M28" s="13"/>
      <c r="N28" s="5"/>
      <c r="O28" s="5"/>
      <c r="P28" s="14"/>
      <c r="Q28" s="36"/>
      <c r="R28" s="36"/>
      <c r="S28" s="21"/>
      <c r="T28" s="7"/>
      <c r="U28" s="7"/>
      <c r="V28" s="15"/>
      <c r="W28" s="6"/>
      <c r="X28" s="6"/>
      <c r="Y28" s="15"/>
      <c r="Z28" s="22"/>
      <c r="AA28" s="22"/>
      <c r="AB28" s="45"/>
      <c r="AC28" s="45"/>
      <c r="AD28" s="45"/>
      <c r="AE28" s="20"/>
      <c r="AF28" s="16">
        <f t="shared" si="15"/>
        <v>0</v>
      </c>
      <c r="AG28" s="8">
        <f t="shared" si="8"/>
        <v>53</v>
      </c>
      <c r="AH28" s="44"/>
    </row>
    <row r="29" spans="1:34" x14ac:dyDescent="0.2">
      <c r="A29" s="18" t="s">
        <v>177</v>
      </c>
      <c r="B29" s="18" t="s">
        <v>178</v>
      </c>
      <c r="C29" s="18" t="s">
        <v>49</v>
      </c>
      <c r="D29" s="53"/>
      <c r="E29" s="54"/>
      <c r="F29" s="55" t="e">
        <f t="shared" si="0"/>
        <v>#DIV/0!</v>
      </c>
      <c r="G29" s="53"/>
      <c r="H29" s="54"/>
      <c r="I29" s="55" t="e">
        <f t="shared" si="1"/>
        <v>#DIV/0!</v>
      </c>
      <c r="J29" s="56"/>
      <c r="K29" s="3"/>
      <c r="L29" s="3" t="s">
        <v>192</v>
      </c>
      <c r="M29" s="13">
        <f>SUM(LARGE(J29:J47,{1,2,3,4}))</f>
        <v>33.975000000000001</v>
      </c>
      <c r="N29" s="5"/>
      <c r="O29" s="5"/>
      <c r="P29" s="14"/>
      <c r="Q29" s="36"/>
      <c r="R29" s="40" t="s">
        <v>197</v>
      </c>
      <c r="S29" s="21">
        <f>SUM(LARGE(P29:P47,{1,2,3,4}))</f>
        <v>32.324999999999996</v>
      </c>
      <c r="T29" s="7"/>
      <c r="U29" s="7"/>
      <c r="V29" s="15"/>
      <c r="W29" s="6"/>
      <c r="X29" s="6" t="s">
        <v>207</v>
      </c>
      <c r="Y29" s="15">
        <f>SUM(LARGE(V29:V47,{1,2,3,4}))</f>
        <v>34.974999999999994</v>
      </c>
      <c r="Z29" s="22"/>
      <c r="AA29" s="22"/>
      <c r="AB29" s="45"/>
      <c r="AC29" s="45"/>
      <c r="AD29" s="45" t="s">
        <v>188</v>
      </c>
      <c r="AE29" s="20">
        <f>SUM(LARGE(AB29:AB47,{1,2,3,4}))</f>
        <v>35.975000000000001</v>
      </c>
      <c r="AF29" s="16">
        <f t="shared" si="9"/>
        <v>0</v>
      </c>
      <c r="AG29" s="8">
        <f t="shared" si="8"/>
        <v>53</v>
      </c>
      <c r="AH29" s="43">
        <f t="shared" si="16"/>
        <v>137.24999999999997</v>
      </c>
    </row>
    <row r="30" spans="1:34" x14ac:dyDescent="0.2">
      <c r="A30" s="18" t="s">
        <v>71</v>
      </c>
      <c r="B30" s="18" t="s">
        <v>72</v>
      </c>
      <c r="C30" s="18" t="s">
        <v>49</v>
      </c>
      <c r="D30" s="53"/>
      <c r="E30" s="54"/>
      <c r="F30" s="55" t="e">
        <f t="shared" si="0"/>
        <v>#DIV/0!</v>
      </c>
      <c r="G30" s="53"/>
      <c r="H30" s="54"/>
      <c r="I30" s="55" t="e">
        <f t="shared" si="1"/>
        <v>#DIV/0!</v>
      </c>
      <c r="J30" s="56"/>
      <c r="K30" s="72"/>
      <c r="L30" s="72"/>
      <c r="M30" s="13"/>
      <c r="N30" s="5"/>
      <c r="O30" s="5"/>
      <c r="P30" s="14"/>
      <c r="Q30" s="36"/>
      <c r="R30" s="40"/>
      <c r="S30" s="21"/>
      <c r="T30" s="7"/>
      <c r="U30" s="7"/>
      <c r="V30" s="15"/>
      <c r="W30" s="6"/>
      <c r="X30" s="6"/>
      <c r="Y30" s="15"/>
      <c r="Z30" s="22"/>
      <c r="AA30" s="22"/>
      <c r="AB30" s="45"/>
      <c r="AC30" s="45"/>
      <c r="AD30" s="45"/>
      <c r="AE30" s="20"/>
      <c r="AF30" s="16">
        <f t="shared" ref="AF30:AF31" si="24">J30+P30+V30+AB30</f>
        <v>0</v>
      </c>
      <c r="AG30" s="8">
        <f t="shared" si="8"/>
        <v>53</v>
      </c>
      <c r="AH30" s="73"/>
    </row>
    <row r="31" spans="1:34" x14ac:dyDescent="0.2">
      <c r="A31" s="18" t="s">
        <v>179</v>
      </c>
      <c r="B31" s="18" t="s">
        <v>180</v>
      </c>
      <c r="C31" s="18" t="s">
        <v>49</v>
      </c>
      <c r="D31" s="53"/>
      <c r="E31" s="54"/>
      <c r="F31" s="55" t="e">
        <f t="shared" si="0"/>
        <v>#DIV/0!</v>
      </c>
      <c r="G31" s="53"/>
      <c r="H31" s="54"/>
      <c r="I31" s="55" t="e">
        <f t="shared" si="1"/>
        <v>#DIV/0!</v>
      </c>
      <c r="J31" s="56"/>
      <c r="K31" s="72"/>
      <c r="L31" s="72"/>
      <c r="M31" s="13"/>
      <c r="N31" s="5"/>
      <c r="O31" s="5"/>
      <c r="P31" s="14"/>
      <c r="Q31" s="36"/>
      <c r="R31" s="40"/>
      <c r="S31" s="21"/>
      <c r="T31" s="7"/>
      <c r="U31" s="7"/>
      <c r="V31" s="15"/>
      <c r="W31" s="6"/>
      <c r="X31" s="6"/>
      <c r="Y31" s="15"/>
      <c r="Z31" s="22"/>
      <c r="AA31" s="22"/>
      <c r="AB31" s="45"/>
      <c r="AC31" s="45"/>
      <c r="AD31" s="45"/>
      <c r="AE31" s="20"/>
      <c r="AF31" s="16">
        <f t="shared" si="24"/>
        <v>0</v>
      </c>
      <c r="AG31" s="8">
        <f t="shared" si="8"/>
        <v>53</v>
      </c>
      <c r="AH31" s="73"/>
    </row>
    <row r="32" spans="1:34" x14ac:dyDescent="0.2">
      <c r="A32" s="18" t="s">
        <v>50</v>
      </c>
      <c r="B32" s="18" t="s">
        <v>181</v>
      </c>
      <c r="C32" s="18" t="s">
        <v>49</v>
      </c>
      <c r="D32" s="53">
        <v>8.1999999999999993</v>
      </c>
      <c r="E32" s="54">
        <v>8.4</v>
      </c>
      <c r="F32" s="55">
        <f t="shared" si="0"/>
        <v>8.3000000000000007</v>
      </c>
      <c r="G32" s="53">
        <v>8.4</v>
      </c>
      <c r="H32" s="54">
        <v>8.4</v>
      </c>
      <c r="I32" s="55">
        <f t="shared" si="1"/>
        <v>8.4</v>
      </c>
      <c r="J32" s="56">
        <f t="shared" si="10"/>
        <v>8.4</v>
      </c>
      <c r="K32" s="3">
        <f t="shared" si="2"/>
        <v>18</v>
      </c>
      <c r="L32" s="3"/>
      <c r="M32" s="13"/>
      <c r="N32" s="5">
        <v>8.1999999999999993</v>
      </c>
      <c r="O32" s="5">
        <v>7.95</v>
      </c>
      <c r="P32" s="14">
        <f t="shared" si="3"/>
        <v>8.0749999999999993</v>
      </c>
      <c r="Q32" s="36">
        <f t="shared" si="11"/>
        <v>7</v>
      </c>
      <c r="R32" s="36"/>
      <c r="S32" s="21"/>
      <c r="T32" s="7">
        <v>9.0500000000000007</v>
      </c>
      <c r="U32" s="7">
        <v>9.25</v>
      </c>
      <c r="V32" s="15">
        <f t="shared" si="4"/>
        <v>9.15</v>
      </c>
      <c r="W32" s="6">
        <f t="shared" si="5"/>
        <v>1</v>
      </c>
      <c r="X32" s="6"/>
      <c r="Y32" s="15"/>
      <c r="Z32" s="22">
        <v>8.9499999999999993</v>
      </c>
      <c r="AA32" s="22">
        <v>8.9499999999999993</v>
      </c>
      <c r="AB32" s="45">
        <f t="shared" si="6"/>
        <v>8.9499999999999993</v>
      </c>
      <c r="AC32" s="45">
        <f t="shared" si="7"/>
        <v>16</v>
      </c>
      <c r="AD32" s="45"/>
      <c r="AE32" s="20"/>
      <c r="AF32" s="16">
        <f t="shared" si="9"/>
        <v>34.575000000000003</v>
      </c>
      <c r="AG32" s="8">
        <f t="shared" si="8"/>
        <v>5</v>
      </c>
      <c r="AH32" s="44"/>
    </row>
    <row r="33" spans="1:34" x14ac:dyDescent="0.2">
      <c r="A33" s="18" t="s">
        <v>57</v>
      </c>
      <c r="B33" s="18" t="s">
        <v>58</v>
      </c>
      <c r="C33" s="18" t="s">
        <v>49</v>
      </c>
      <c r="D33" s="53"/>
      <c r="E33" s="54"/>
      <c r="F33" s="55" t="e">
        <f t="shared" si="0"/>
        <v>#DIV/0!</v>
      </c>
      <c r="G33" s="53"/>
      <c r="H33" s="54"/>
      <c r="I33" s="55" t="e">
        <f t="shared" si="1"/>
        <v>#DIV/0!</v>
      </c>
      <c r="J33" s="56"/>
      <c r="K33" s="3"/>
      <c r="L33" s="3"/>
      <c r="M33" s="13"/>
      <c r="N33" s="5"/>
      <c r="O33" s="5"/>
      <c r="P33" s="14"/>
      <c r="Q33" s="36"/>
      <c r="R33" s="36"/>
      <c r="S33" s="21"/>
      <c r="T33" s="7"/>
      <c r="U33" s="7"/>
      <c r="V33" s="15"/>
      <c r="W33" s="6"/>
      <c r="X33" s="6"/>
      <c r="Y33" s="15"/>
      <c r="Z33" s="22"/>
      <c r="AA33" s="22"/>
      <c r="AB33" s="45"/>
      <c r="AC33" s="45"/>
      <c r="AD33" s="45"/>
      <c r="AE33" s="20"/>
      <c r="AF33" s="16">
        <f t="shared" si="9"/>
        <v>0</v>
      </c>
      <c r="AG33" s="8">
        <f t="shared" si="8"/>
        <v>53</v>
      </c>
      <c r="AH33" s="44"/>
    </row>
    <row r="34" spans="1:34" x14ac:dyDescent="0.2">
      <c r="A34" s="18" t="s">
        <v>59</v>
      </c>
      <c r="B34" s="18" t="s">
        <v>60</v>
      </c>
      <c r="C34" s="18" t="s">
        <v>49</v>
      </c>
      <c r="D34" s="53"/>
      <c r="E34" s="54"/>
      <c r="F34" s="55" t="e">
        <f t="shared" si="0"/>
        <v>#DIV/0!</v>
      </c>
      <c r="G34" s="53"/>
      <c r="H34" s="54"/>
      <c r="I34" s="55" t="e">
        <f t="shared" si="1"/>
        <v>#DIV/0!</v>
      </c>
      <c r="J34" s="56"/>
      <c r="K34" s="3"/>
      <c r="L34" s="3"/>
      <c r="M34" s="13"/>
      <c r="N34" s="5"/>
      <c r="O34" s="5"/>
      <c r="P34" s="14"/>
      <c r="Q34" s="36"/>
      <c r="R34" s="36"/>
      <c r="S34" s="21"/>
      <c r="T34" s="7"/>
      <c r="U34" s="7"/>
      <c r="V34" s="15"/>
      <c r="W34" s="6"/>
      <c r="X34" s="6"/>
      <c r="Y34" s="15"/>
      <c r="Z34" s="22"/>
      <c r="AA34" s="22"/>
      <c r="AB34" s="45"/>
      <c r="AC34" s="45"/>
      <c r="AD34" s="45"/>
      <c r="AE34" s="20"/>
      <c r="AF34" s="16">
        <f t="shared" si="9"/>
        <v>0</v>
      </c>
      <c r="AG34" s="8">
        <f t="shared" si="8"/>
        <v>53</v>
      </c>
      <c r="AH34" s="44"/>
    </row>
    <row r="35" spans="1:34" x14ac:dyDescent="0.2">
      <c r="A35" s="18" t="s">
        <v>51</v>
      </c>
      <c r="B35" s="18" t="s">
        <v>182</v>
      </c>
      <c r="C35" s="18" t="s">
        <v>49</v>
      </c>
      <c r="D35" s="53">
        <v>8.5</v>
      </c>
      <c r="E35" s="54">
        <v>8.5</v>
      </c>
      <c r="F35" s="55">
        <f t="shared" si="0"/>
        <v>8.5</v>
      </c>
      <c r="G35" s="53">
        <v>8.25</v>
      </c>
      <c r="H35" s="54">
        <v>8.5</v>
      </c>
      <c r="I35" s="55">
        <f t="shared" si="1"/>
        <v>8.375</v>
      </c>
      <c r="J35" s="56">
        <f t="shared" si="10"/>
        <v>8.5</v>
      </c>
      <c r="K35" s="3">
        <f t="shared" si="2"/>
        <v>15</v>
      </c>
      <c r="L35" s="3"/>
      <c r="M35" s="13"/>
      <c r="N35" s="5">
        <v>7.7</v>
      </c>
      <c r="O35" s="5">
        <v>8.1</v>
      </c>
      <c r="P35" s="14">
        <f t="shared" si="3"/>
        <v>7.9</v>
      </c>
      <c r="Q35" s="36">
        <f t="shared" si="11"/>
        <v>12</v>
      </c>
      <c r="R35" s="36"/>
      <c r="S35" s="21"/>
      <c r="T35" s="7">
        <v>8.5</v>
      </c>
      <c r="U35" s="7">
        <v>8.4</v>
      </c>
      <c r="V35" s="15">
        <f t="shared" si="4"/>
        <v>8.4499999999999993</v>
      </c>
      <c r="W35" s="6">
        <f t="shared" si="5"/>
        <v>11</v>
      </c>
      <c r="X35" s="6"/>
      <c r="Y35" s="15"/>
      <c r="Z35" s="22">
        <v>8.4</v>
      </c>
      <c r="AA35" s="22">
        <v>8.25</v>
      </c>
      <c r="AB35" s="45">
        <f t="shared" si="6"/>
        <v>8.3249999999999993</v>
      </c>
      <c r="AC35" s="45">
        <f t="shared" si="7"/>
        <v>25</v>
      </c>
      <c r="AD35" s="45"/>
      <c r="AE35" s="20"/>
      <c r="AF35" s="16">
        <f t="shared" si="9"/>
        <v>33.174999999999997</v>
      </c>
      <c r="AG35" s="8">
        <f t="shared" si="8"/>
        <v>15</v>
      </c>
      <c r="AH35" s="44"/>
    </row>
    <row r="36" spans="1:34" x14ac:dyDescent="0.2">
      <c r="A36" s="18" t="s">
        <v>52</v>
      </c>
      <c r="B36" s="18" t="s">
        <v>183</v>
      </c>
      <c r="C36" s="18" t="s">
        <v>49</v>
      </c>
      <c r="D36" s="53">
        <v>8.3000000000000007</v>
      </c>
      <c r="E36" s="54">
        <v>8.4</v>
      </c>
      <c r="F36" s="55">
        <f t="shared" si="0"/>
        <v>8.3500000000000014</v>
      </c>
      <c r="G36" s="53">
        <v>8.5500000000000007</v>
      </c>
      <c r="H36" s="54">
        <v>8.5</v>
      </c>
      <c r="I36" s="55">
        <f t="shared" si="1"/>
        <v>8.5250000000000004</v>
      </c>
      <c r="J36" s="56">
        <f t="shared" si="10"/>
        <v>8.5250000000000004</v>
      </c>
      <c r="K36" s="3">
        <f t="shared" si="2"/>
        <v>14</v>
      </c>
      <c r="L36" s="3"/>
      <c r="M36" s="13"/>
      <c r="N36" s="5">
        <v>7.75</v>
      </c>
      <c r="O36" s="5">
        <v>7.7</v>
      </c>
      <c r="P36" s="14">
        <f t="shared" si="3"/>
        <v>7.7249999999999996</v>
      </c>
      <c r="Q36" s="36">
        <f t="shared" si="11"/>
        <v>17</v>
      </c>
      <c r="R36" s="36"/>
      <c r="S36" s="21"/>
      <c r="T36" s="7">
        <v>7.95</v>
      </c>
      <c r="U36" s="7">
        <v>8.3000000000000007</v>
      </c>
      <c r="V36" s="15">
        <f t="shared" si="4"/>
        <v>8.125</v>
      </c>
      <c r="W36" s="6">
        <f t="shared" si="5"/>
        <v>15</v>
      </c>
      <c r="X36" s="6"/>
      <c r="Y36" s="15"/>
      <c r="Z36" s="22">
        <v>9</v>
      </c>
      <c r="AA36" s="22">
        <v>8.9499999999999993</v>
      </c>
      <c r="AB36" s="45">
        <f t="shared" si="6"/>
        <v>8.9749999999999996</v>
      </c>
      <c r="AC36" s="45">
        <f t="shared" si="7"/>
        <v>15</v>
      </c>
      <c r="AD36" s="45"/>
      <c r="AE36" s="20"/>
      <c r="AF36" s="16">
        <f t="shared" si="9"/>
        <v>33.35</v>
      </c>
      <c r="AG36" s="8">
        <f t="shared" si="8"/>
        <v>13</v>
      </c>
      <c r="AH36" s="44"/>
    </row>
    <row r="37" spans="1:34" x14ac:dyDescent="0.2">
      <c r="A37" s="18" t="s">
        <v>61</v>
      </c>
      <c r="B37" s="18" t="s">
        <v>62</v>
      </c>
      <c r="C37" s="18" t="s">
        <v>49</v>
      </c>
      <c r="D37" s="53"/>
      <c r="E37" s="54"/>
      <c r="F37" s="55" t="e">
        <f t="shared" si="0"/>
        <v>#DIV/0!</v>
      </c>
      <c r="G37" s="53"/>
      <c r="H37" s="54"/>
      <c r="I37" s="55" t="e">
        <f t="shared" si="1"/>
        <v>#DIV/0!</v>
      </c>
      <c r="J37" s="56"/>
      <c r="K37" s="3"/>
      <c r="L37" s="3"/>
      <c r="M37" s="13"/>
      <c r="N37" s="5"/>
      <c r="O37" s="5"/>
      <c r="P37" s="14"/>
      <c r="Q37" s="36"/>
      <c r="R37" s="36"/>
      <c r="S37" s="21"/>
      <c r="T37" s="7"/>
      <c r="U37" s="7"/>
      <c r="V37" s="15"/>
      <c r="W37" s="6"/>
      <c r="X37" s="6"/>
      <c r="Y37" s="15"/>
      <c r="Z37" s="22"/>
      <c r="AA37" s="22"/>
      <c r="AB37" s="45"/>
      <c r="AC37" s="45"/>
      <c r="AD37" s="45"/>
      <c r="AE37" s="20"/>
      <c r="AF37" s="16">
        <f t="shared" si="9"/>
        <v>0</v>
      </c>
      <c r="AG37" s="8">
        <f t="shared" ref="AG37:AG69" si="25">RANK(AF37,$AF$3:$AF$76)</f>
        <v>53</v>
      </c>
      <c r="AH37" s="44"/>
    </row>
    <row r="38" spans="1:34" x14ac:dyDescent="0.2">
      <c r="A38" s="18" t="s">
        <v>48</v>
      </c>
      <c r="B38" s="18" t="s">
        <v>73</v>
      </c>
      <c r="C38" s="18" t="s">
        <v>49</v>
      </c>
      <c r="D38" s="53"/>
      <c r="E38" s="54"/>
      <c r="F38" s="55" t="e">
        <f t="shared" si="0"/>
        <v>#DIV/0!</v>
      </c>
      <c r="G38" s="53"/>
      <c r="H38" s="54"/>
      <c r="I38" s="55" t="e">
        <f t="shared" si="1"/>
        <v>#DIV/0!</v>
      </c>
      <c r="J38" s="56"/>
      <c r="K38" s="3"/>
      <c r="L38" s="3"/>
      <c r="M38" s="13"/>
      <c r="N38" s="5"/>
      <c r="O38" s="5"/>
      <c r="P38" s="14"/>
      <c r="Q38" s="36"/>
      <c r="R38" s="36"/>
      <c r="S38" s="21"/>
      <c r="T38" s="7"/>
      <c r="U38" s="7"/>
      <c r="V38" s="15"/>
      <c r="W38" s="6"/>
      <c r="X38" s="6"/>
      <c r="Y38" s="15"/>
      <c r="Z38" s="22"/>
      <c r="AA38" s="22"/>
      <c r="AB38" s="45"/>
      <c r="AC38" s="45"/>
      <c r="AD38" s="45"/>
      <c r="AE38" s="20"/>
      <c r="AF38" s="16">
        <f t="shared" si="9"/>
        <v>0</v>
      </c>
      <c r="AG38" s="8">
        <f t="shared" si="25"/>
        <v>53</v>
      </c>
      <c r="AH38" s="44"/>
    </row>
    <row r="39" spans="1:34" x14ac:dyDescent="0.2">
      <c r="A39" s="18" t="s">
        <v>63</v>
      </c>
      <c r="B39" s="18" t="s">
        <v>64</v>
      </c>
      <c r="C39" s="18" t="s">
        <v>49</v>
      </c>
      <c r="D39" s="53"/>
      <c r="E39" s="54"/>
      <c r="F39" s="55" t="e">
        <f t="shared" si="0"/>
        <v>#DIV/0!</v>
      </c>
      <c r="G39" s="53"/>
      <c r="H39" s="54"/>
      <c r="I39" s="55" t="e">
        <f t="shared" si="1"/>
        <v>#DIV/0!</v>
      </c>
      <c r="J39" s="56"/>
      <c r="K39" s="3"/>
      <c r="L39" s="3"/>
      <c r="M39" s="13"/>
      <c r="N39" s="5"/>
      <c r="O39" s="5"/>
      <c r="P39" s="14"/>
      <c r="Q39" s="36"/>
      <c r="R39" s="36"/>
      <c r="S39" s="21"/>
      <c r="T39" s="7"/>
      <c r="U39" s="7"/>
      <c r="V39" s="15"/>
      <c r="W39" s="6"/>
      <c r="X39" s="6"/>
      <c r="Y39" s="15"/>
      <c r="Z39" s="22"/>
      <c r="AA39" s="22"/>
      <c r="AB39" s="45"/>
      <c r="AC39" s="45"/>
      <c r="AD39" s="45"/>
      <c r="AE39" s="20"/>
      <c r="AF39" s="16">
        <f t="shared" si="9"/>
        <v>0</v>
      </c>
      <c r="AG39" s="8">
        <f t="shared" si="25"/>
        <v>53</v>
      </c>
      <c r="AH39" s="44"/>
    </row>
    <row r="40" spans="1:34" x14ac:dyDescent="0.2">
      <c r="A40" s="18" t="s">
        <v>65</v>
      </c>
      <c r="B40" s="18" t="s">
        <v>66</v>
      </c>
      <c r="C40" s="18" t="s">
        <v>49</v>
      </c>
      <c r="D40" s="53"/>
      <c r="E40" s="54"/>
      <c r="F40" s="55" t="e">
        <f t="shared" si="0"/>
        <v>#DIV/0!</v>
      </c>
      <c r="G40" s="53"/>
      <c r="H40" s="54"/>
      <c r="I40" s="55" t="e">
        <f t="shared" si="1"/>
        <v>#DIV/0!</v>
      </c>
      <c r="J40" s="56"/>
      <c r="K40" s="3"/>
      <c r="L40" s="3"/>
      <c r="M40" s="13"/>
      <c r="N40" s="5"/>
      <c r="O40" s="5"/>
      <c r="P40" s="14"/>
      <c r="Q40" s="36"/>
      <c r="R40" s="36"/>
      <c r="S40" s="21"/>
      <c r="T40" s="7"/>
      <c r="U40" s="7"/>
      <c r="V40" s="15"/>
      <c r="W40" s="6"/>
      <c r="X40" s="6"/>
      <c r="Y40" s="15"/>
      <c r="Z40" s="22"/>
      <c r="AA40" s="22"/>
      <c r="AB40" s="45"/>
      <c r="AC40" s="45"/>
      <c r="AD40" s="45"/>
      <c r="AE40" s="20"/>
      <c r="AF40" s="16">
        <f t="shared" si="9"/>
        <v>0</v>
      </c>
      <c r="AG40" s="8">
        <f t="shared" si="25"/>
        <v>53</v>
      </c>
      <c r="AH40" s="44"/>
    </row>
    <row r="41" spans="1:34" x14ac:dyDescent="0.2">
      <c r="A41" s="18" t="s">
        <v>32</v>
      </c>
      <c r="B41" s="18" t="s">
        <v>53</v>
      </c>
      <c r="C41" s="18" t="s">
        <v>49</v>
      </c>
      <c r="D41" s="53">
        <v>8.3000000000000007</v>
      </c>
      <c r="E41" s="54">
        <v>8.1999999999999993</v>
      </c>
      <c r="F41" s="55">
        <f t="shared" si="0"/>
        <v>8.25</v>
      </c>
      <c r="G41" s="53">
        <v>8.1</v>
      </c>
      <c r="H41" s="54">
        <v>8</v>
      </c>
      <c r="I41" s="55">
        <f t="shared" si="1"/>
        <v>8.0500000000000007</v>
      </c>
      <c r="J41" s="56">
        <f t="shared" si="10"/>
        <v>8.25</v>
      </c>
      <c r="K41" s="3">
        <f t="shared" ref="K41:K69" si="26">RANK(J41,$J$3:$J$76)</f>
        <v>23</v>
      </c>
      <c r="L41" s="3"/>
      <c r="M41" s="13"/>
      <c r="N41" s="5"/>
      <c r="O41" s="5"/>
      <c r="P41" s="14"/>
      <c r="Q41" s="36"/>
      <c r="R41" s="36"/>
      <c r="S41" s="21"/>
      <c r="T41" s="7">
        <v>8.35</v>
      </c>
      <c r="U41" s="7">
        <v>8.65</v>
      </c>
      <c r="V41" s="15">
        <f t="shared" si="4"/>
        <v>8.5</v>
      </c>
      <c r="W41" s="6">
        <f t="shared" ref="W41:W68" si="27">RANK(V41,$V$3:$V$76)</f>
        <v>10</v>
      </c>
      <c r="X41" s="6"/>
      <c r="Y41" s="15"/>
      <c r="Z41" s="22">
        <v>8.85</v>
      </c>
      <c r="AA41" s="22">
        <v>8.8000000000000007</v>
      </c>
      <c r="AB41" s="45">
        <f t="shared" si="6"/>
        <v>8.8249999999999993</v>
      </c>
      <c r="AC41" s="45">
        <f t="shared" ref="AC41:AC68" si="28">RANK(AB41,$AB$3:$AB$76)</f>
        <v>19</v>
      </c>
      <c r="AD41" s="45"/>
      <c r="AE41" s="20"/>
      <c r="AF41" s="16">
        <f t="shared" si="9"/>
        <v>25.574999999999999</v>
      </c>
      <c r="AG41" s="8">
        <f t="shared" si="25"/>
        <v>27</v>
      </c>
      <c r="AH41" s="44"/>
    </row>
    <row r="42" spans="1:34" x14ac:dyDescent="0.2">
      <c r="A42" s="18" t="s">
        <v>67</v>
      </c>
      <c r="B42" s="18" t="s">
        <v>68</v>
      </c>
      <c r="C42" s="18" t="s">
        <v>49</v>
      </c>
      <c r="D42" s="53"/>
      <c r="E42" s="54"/>
      <c r="F42" s="55" t="e">
        <f t="shared" si="0"/>
        <v>#DIV/0!</v>
      </c>
      <c r="G42" s="53"/>
      <c r="H42" s="54"/>
      <c r="I42" s="55" t="e">
        <f t="shared" si="1"/>
        <v>#DIV/0!</v>
      </c>
      <c r="J42" s="56"/>
      <c r="K42" s="3"/>
      <c r="L42" s="3"/>
      <c r="M42" s="13"/>
      <c r="N42" s="5"/>
      <c r="O42" s="5"/>
      <c r="P42" s="14"/>
      <c r="Q42" s="36"/>
      <c r="R42" s="36"/>
      <c r="S42" s="21"/>
      <c r="T42" s="7"/>
      <c r="U42" s="7"/>
      <c r="V42" s="15"/>
      <c r="W42" s="6"/>
      <c r="X42" s="6"/>
      <c r="Y42" s="15"/>
      <c r="Z42" s="22"/>
      <c r="AA42" s="22"/>
      <c r="AB42" s="45"/>
      <c r="AC42" s="45"/>
      <c r="AD42" s="45"/>
      <c r="AE42" s="20"/>
      <c r="AF42" s="16">
        <f t="shared" si="9"/>
        <v>0</v>
      </c>
      <c r="AG42" s="8">
        <f t="shared" si="25"/>
        <v>53</v>
      </c>
      <c r="AH42" s="44"/>
    </row>
    <row r="43" spans="1:34" x14ac:dyDescent="0.2">
      <c r="A43" s="18" t="s">
        <v>69</v>
      </c>
      <c r="B43" s="18" t="s">
        <v>70</v>
      </c>
      <c r="C43" s="18" t="s">
        <v>49</v>
      </c>
      <c r="D43" s="53">
        <v>7.8</v>
      </c>
      <c r="E43" s="54">
        <v>7.6</v>
      </c>
      <c r="F43" s="55">
        <f t="shared" si="0"/>
        <v>7.6999999999999993</v>
      </c>
      <c r="G43" s="53">
        <v>8.1</v>
      </c>
      <c r="H43" s="54">
        <v>8.1999999999999993</v>
      </c>
      <c r="I43" s="55">
        <f t="shared" si="1"/>
        <v>8.1499999999999986</v>
      </c>
      <c r="J43" s="56">
        <f t="shared" si="10"/>
        <v>8.1499999999999986</v>
      </c>
      <c r="K43" s="3">
        <f t="shared" si="26"/>
        <v>25</v>
      </c>
      <c r="L43" s="3"/>
      <c r="M43" s="13"/>
      <c r="N43" s="5">
        <v>5.9</v>
      </c>
      <c r="O43" s="5">
        <v>6.6</v>
      </c>
      <c r="P43" s="14">
        <f t="shared" si="3"/>
        <v>6.25</v>
      </c>
      <c r="Q43" s="36">
        <f t="shared" ref="Q43:Q69" si="29">RANK(P43,$P$3:$P$76)</f>
        <v>28</v>
      </c>
      <c r="R43" s="36"/>
      <c r="S43" s="21"/>
      <c r="T43" s="7"/>
      <c r="U43" s="7"/>
      <c r="V43" s="15"/>
      <c r="W43" s="6"/>
      <c r="X43" s="6"/>
      <c r="Y43" s="15"/>
      <c r="Z43" s="22"/>
      <c r="AA43" s="22"/>
      <c r="AB43" s="45"/>
      <c r="AC43" s="45"/>
      <c r="AD43" s="45"/>
      <c r="AE43" s="20"/>
      <c r="AF43" s="16">
        <f t="shared" si="9"/>
        <v>14.399999999999999</v>
      </c>
      <c r="AG43" s="8">
        <f t="shared" si="25"/>
        <v>41</v>
      </c>
      <c r="AH43" s="44"/>
    </row>
    <row r="44" spans="1:34" x14ac:dyDescent="0.2">
      <c r="A44" s="18" t="s">
        <v>54</v>
      </c>
      <c r="B44" s="18" t="s">
        <v>184</v>
      </c>
      <c r="C44" s="18" t="s">
        <v>49</v>
      </c>
      <c r="D44" s="53">
        <v>8.3000000000000007</v>
      </c>
      <c r="E44" s="54">
        <v>8.5</v>
      </c>
      <c r="F44" s="55">
        <f t="shared" si="0"/>
        <v>8.4</v>
      </c>
      <c r="G44" s="53">
        <v>8.5</v>
      </c>
      <c r="H44" s="54">
        <v>8.6</v>
      </c>
      <c r="I44" s="55">
        <f t="shared" si="1"/>
        <v>8.5500000000000007</v>
      </c>
      <c r="J44" s="56">
        <f t="shared" si="10"/>
        <v>8.5500000000000007</v>
      </c>
      <c r="K44" s="3">
        <f t="shared" si="26"/>
        <v>12</v>
      </c>
      <c r="L44" s="3"/>
      <c r="M44" s="13"/>
      <c r="N44" s="5">
        <v>8.6</v>
      </c>
      <c r="O44" s="5">
        <v>8.6</v>
      </c>
      <c r="P44" s="14">
        <f t="shared" si="3"/>
        <v>8.6</v>
      </c>
      <c r="Q44" s="36">
        <f t="shared" si="29"/>
        <v>3</v>
      </c>
      <c r="R44" s="36"/>
      <c r="S44" s="21"/>
      <c r="T44" s="7">
        <v>7.65</v>
      </c>
      <c r="U44" s="7">
        <v>7.9</v>
      </c>
      <c r="V44" s="15">
        <f t="shared" si="4"/>
        <v>7.7750000000000004</v>
      </c>
      <c r="W44" s="6">
        <f t="shared" si="27"/>
        <v>20</v>
      </c>
      <c r="X44" s="6"/>
      <c r="Y44" s="15"/>
      <c r="Z44" s="22">
        <v>9.3000000000000007</v>
      </c>
      <c r="AA44" s="22">
        <v>9.15</v>
      </c>
      <c r="AB44" s="45">
        <f t="shared" si="6"/>
        <v>9.2250000000000014</v>
      </c>
      <c r="AC44" s="45">
        <f t="shared" si="28"/>
        <v>7</v>
      </c>
      <c r="AD44" s="45"/>
      <c r="AE44" s="20"/>
      <c r="AF44" s="16">
        <f t="shared" si="9"/>
        <v>34.15</v>
      </c>
      <c r="AG44" s="8">
        <f t="shared" si="25"/>
        <v>6</v>
      </c>
      <c r="AH44" s="44"/>
    </row>
    <row r="45" spans="1:34" x14ac:dyDescent="0.2">
      <c r="A45" s="18" t="s">
        <v>31</v>
      </c>
      <c r="B45" s="18" t="s">
        <v>185</v>
      </c>
      <c r="C45" s="18" t="s">
        <v>49</v>
      </c>
      <c r="D45" s="53"/>
      <c r="E45" s="54"/>
      <c r="F45" s="55" t="e">
        <f t="shared" si="0"/>
        <v>#DIV/0!</v>
      </c>
      <c r="G45" s="53"/>
      <c r="H45" s="54"/>
      <c r="I45" s="55" t="e">
        <f t="shared" si="1"/>
        <v>#DIV/0!</v>
      </c>
      <c r="J45" s="56"/>
      <c r="K45" s="3"/>
      <c r="L45" s="3"/>
      <c r="M45" s="13"/>
      <c r="N45" s="5">
        <v>7.8</v>
      </c>
      <c r="O45" s="5">
        <v>7.7</v>
      </c>
      <c r="P45" s="14">
        <f t="shared" si="3"/>
        <v>7.75</v>
      </c>
      <c r="Q45" s="36">
        <f t="shared" si="29"/>
        <v>16</v>
      </c>
      <c r="R45" s="36"/>
      <c r="S45" s="21"/>
      <c r="T45" s="7">
        <v>8.85</v>
      </c>
      <c r="U45" s="7">
        <v>8.9</v>
      </c>
      <c r="V45" s="15">
        <f t="shared" si="4"/>
        <v>8.875</v>
      </c>
      <c r="W45" s="6">
        <f t="shared" si="27"/>
        <v>4</v>
      </c>
      <c r="X45" s="6"/>
      <c r="Y45" s="15"/>
      <c r="Z45" s="22">
        <v>8.8000000000000007</v>
      </c>
      <c r="AA45" s="22">
        <v>8.6999999999999993</v>
      </c>
      <c r="AB45" s="45">
        <f t="shared" si="6"/>
        <v>8.75</v>
      </c>
      <c r="AC45" s="45">
        <f t="shared" si="28"/>
        <v>21</v>
      </c>
      <c r="AD45" s="45"/>
      <c r="AE45" s="20"/>
      <c r="AF45" s="16">
        <f t="shared" si="9"/>
        <v>25.375</v>
      </c>
      <c r="AG45" s="8">
        <f t="shared" si="25"/>
        <v>28</v>
      </c>
      <c r="AH45" s="44"/>
    </row>
    <row r="46" spans="1:34" x14ac:dyDescent="0.2">
      <c r="A46" s="18" t="s">
        <v>55</v>
      </c>
      <c r="B46" s="18" t="s">
        <v>56</v>
      </c>
      <c r="C46" s="18" t="s">
        <v>49</v>
      </c>
      <c r="D46" s="53"/>
      <c r="E46" s="54"/>
      <c r="F46" s="55" t="e">
        <f t="shared" si="0"/>
        <v>#DIV/0!</v>
      </c>
      <c r="G46" s="53"/>
      <c r="H46" s="54"/>
      <c r="I46" s="55" t="e">
        <f t="shared" si="1"/>
        <v>#DIV/0!</v>
      </c>
      <c r="J46" s="56"/>
      <c r="K46" s="3"/>
      <c r="L46" s="3"/>
      <c r="M46" s="13"/>
      <c r="N46" s="5"/>
      <c r="O46" s="5"/>
      <c r="P46" s="14"/>
      <c r="Q46" s="36"/>
      <c r="R46" s="36"/>
      <c r="S46" s="21"/>
      <c r="T46" s="7"/>
      <c r="U46" s="7"/>
      <c r="V46" s="15"/>
      <c r="W46" s="6"/>
      <c r="X46" s="6"/>
      <c r="Y46" s="15"/>
      <c r="Z46" s="22"/>
      <c r="AA46" s="22"/>
      <c r="AB46" s="45"/>
      <c r="AC46" s="45"/>
      <c r="AD46" s="45"/>
      <c r="AE46" s="20"/>
      <c r="AF46" s="16">
        <f t="shared" si="9"/>
        <v>0</v>
      </c>
      <c r="AG46" s="8">
        <f t="shared" si="25"/>
        <v>53</v>
      </c>
      <c r="AH46" s="44"/>
    </row>
    <row r="47" spans="1:34" x14ac:dyDescent="0.2">
      <c r="A47" s="18" t="s">
        <v>109</v>
      </c>
      <c r="B47" s="18" t="s">
        <v>110</v>
      </c>
      <c r="C47" s="18" t="s">
        <v>49</v>
      </c>
      <c r="D47" s="53"/>
      <c r="E47" s="54"/>
      <c r="F47" s="55" t="e">
        <f t="shared" ref="F47" si="30">AVERAGE(D47:E47)</f>
        <v>#DIV/0!</v>
      </c>
      <c r="G47" s="53"/>
      <c r="H47" s="54"/>
      <c r="I47" s="55" t="e">
        <f t="shared" ref="I47" si="31">AVERAGE(G47:H47)</f>
        <v>#DIV/0!</v>
      </c>
      <c r="J47" s="56"/>
      <c r="K47" s="49"/>
      <c r="L47" s="49"/>
      <c r="M47" s="13"/>
      <c r="N47" s="5"/>
      <c r="O47" s="5"/>
      <c r="P47" s="14"/>
      <c r="Q47" s="36"/>
      <c r="R47" s="36"/>
      <c r="S47" s="21"/>
      <c r="T47" s="7"/>
      <c r="U47" s="7"/>
      <c r="V47" s="15"/>
      <c r="W47" s="6"/>
      <c r="X47" s="6"/>
      <c r="Y47" s="15"/>
      <c r="Z47" s="22"/>
      <c r="AA47" s="22"/>
      <c r="AB47" s="45"/>
      <c r="AC47" s="45"/>
      <c r="AD47" s="45"/>
      <c r="AE47" s="20"/>
      <c r="AF47" s="16">
        <f t="shared" ref="AF47" si="32">J47+P47+V47+AB47</f>
        <v>0</v>
      </c>
      <c r="AG47" s="8">
        <f t="shared" si="25"/>
        <v>53</v>
      </c>
      <c r="AH47" s="44"/>
    </row>
    <row r="48" spans="1:34" x14ac:dyDescent="0.2">
      <c r="A48" s="18" t="s">
        <v>87</v>
      </c>
      <c r="B48" s="18" t="s">
        <v>88</v>
      </c>
      <c r="C48" s="38" t="s">
        <v>94</v>
      </c>
      <c r="D48" s="53">
        <v>8.35</v>
      </c>
      <c r="E48" s="54">
        <v>8.3000000000000007</v>
      </c>
      <c r="F48" s="55">
        <f t="shared" si="0"/>
        <v>8.3249999999999993</v>
      </c>
      <c r="G48" s="53">
        <v>8.4</v>
      </c>
      <c r="H48" s="54">
        <v>8.4</v>
      </c>
      <c r="I48" s="55">
        <f t="shared" si="1"/>
        <v>8.4</v>
      </c>
      <c r="J48" s="56">
        <f t="shared" si="10"/>
        <v>8.4</v>
      </c>
      <c r="K48" s="3">
        <f t="shared" si="26"/>
        <v>18</v>
      </c>
      <c r="L48" s="3" t="s">
        <v>211</v>
      </c>
      <c r="M48" s="13">
        <f>SUM(LARGE(J48:J62,{1,2,3,4}))</f>
        <v>33.825000000000003</v>
      </c>
      <c r="N48" s="5">
        <v>7.25</v>
      </c>
      <c r="O48" s="5">
        <v>7.3</v>
      </c>
      <c r="P48" s="14">
        <f t="shared" si="3"/>
        <v>7.2750000000000004</v>
      </c>
      <c r="Q48" s="36">
        <f t="shared" si="29"/>
        <v>22</v>
      </c>
      <c r="R48" s="40" t="s">
        <v>190</v>
      </c>
      <c r="S48" s="21">
        <f>SUM(LARGE(P48:P62,{1,2,3,4}))</f>
        <v>30.950000000000003</v>
      </c>
      <c r="T48" s="7">
        <v>7.15</v>
      </c>
      <c r="U48" s="7">
        <v>7.3</v>
      </c>
      <c r="V48" s="15">
        <f t="shared" si="4"/>
        <v>7.2249999999999996</v>
      </c>
      <c r="W48" s="6">
        <f t="shared" si="27"/>
        <v>30</v>
      </c>
      <c r="X48" s="6" t="s">
        <v>200</v>
      </c>
      <c r="Y48" s="15">
        <f>SUM(LARGE(V48:V62,{1,2,3,4}))</f>
        <v>30.85</v>
      </c>
      <c r="Z48" s="22"/>
      <c r="AA48" s="22"/>
      <c r="AB48" s="45"/>
      <c r="AC48" s="45"/>
      <c r="AD48" s="45" t="s">
        <v>208</v>
      </c>
      <c r="AE48" s="20">
        <f>SUM(LARGE(AB48:AB62,{1,2,3,4}))</f>
        <v>35.725000000000001</v>
      </c>
      <c r="AF48" s="16">
        <f t="shared" si="9"/>
        <v>22.9</v>
      </c>
      <c r="AG48" s="8">
        <f t="shared" si="25"/>
        <v>31</v>
      </c>
      <c r="AH48" s="43">
        <f t="shared" si="16"/>
        <v>131.35000000000002</v>
      </c>
    </row>
    <row r="49" spans="1:34" x14ac:dyDescent="0.2">
      <c r="A49" s="18" t="s">
        <v>90</v>
      </c>
      <c r="B49" s="18" t="s">
        <v>91</v>
      </c>
      <c r="C49" s="38" t="s">
        <v>94</v>
      </c>
      <c r="D49" s="53"/>
      <c r="E49" s="54"/>
      <c r="F49" s="55" t="e">
        <f t="shared" si="0"/>
        <v>#DIV/0!</v>
      </c>
      <c r="G49" s="53"/>
      <c r="H49" s="54"/>
      <c r="I49" s="55" t="e">
        <f t="shared" si="1"/>
        <v>#DIV/0!</v>
      </c>
      <c r="J49" s="56"/>
      <c r="K49" s="3"/>
      <c r="L49" s="3"/>
      <c r="M49" s="13"/>
      <c r="N49" s="5"/>
      <c r="O49" s="5"/>
      <c r="P49" s="14"/>
      <c r="Q49" s="36"/>
      <c r="R49" s="36"/>
      <c r="S49" s="21"/>
      <c r="T49" s="7">
        <v>6.85</v>
      </c>
      <c r="U49" s="7">
        <v>7.05</v>
      </c>
      <c r="V49" s="15">
        <f t="shared" si="4"/>
        <v>6.9499999999999993</v>
      </c>
      <c r="W49" s="6">
        <f t="shared" si="27"/>
        <v>34</v>
      </c>
      <c r="X49" s="6"/>
      <c r="Y49" s="15"/>
      <c r="Z49" s="22"/>
      <c r="AA49" s="22"/>
      <c r="AB49" s="45"/>
      <c r="AC49" s="45"/>
      <c r="AD49" s="45"/>
      <c r="AE49" s="20"/>
      <c r="AF49" s="16">
        <f t="shared" si="9"/>
        <v>6.9499999999999993</v>
      </c>
      <c r="AG49" s="8">
        <f t="shared" si="25"/>
        <v>50</v>
      </c>
      <c r="AH49" s="44"/>
    </row>
    <row r="50" spans="1:34" x14ac:dyDescent="0.2">
      <c r="A50" s="18" t="s">
        <v>50</v>
      </c>
      <c r="B50" s="18" t="s">
        <v>86</v>
      </c>
      <c r="C50" s="38" t="s">
        <v>94</v>
      </c>
      <c r="D50" s="53"/>
      <c r="E50" s="54"/>
      <c r="F50" s="55" t="e">
        <f t="shared" si="0"/>
        <v>#DIV/0!</v>
      </c>
      <c r="G50" s="53"/>
      <c r="H50" s="54"/>
      <c r="I50" s="55" t="e">
        <f t="shared" si="1"/>
        <v>#DIV/0!</v>
      </c>
      <c r="J50" s="56"/>
      <c r="K50" s="3"/>
      <c r="L50" s="3"/>
      <c r="M50" s="13"/>
      <c r="N50" s="5"/>
      <c r="O50" s="5"/>
      <c r="P50" s="14"/>
      <c r="Q50" s="36"/>
      <c r="R50" s="36"/>
      <c r="S50" s="21"/>
      <c r="T50" s="7"/>
      <c r="U50" s="7"/>
      <c r="V50" s="15"/>
      <c r="W50" s="6"/>
      <c r="X50" s="6"/>
      <c r="Y50" s="15"/>
      <c r="Z50" s="22"/>
      <c r="AA50" s="22"/>
      <c r="AB50" s="45"/>
      <c r="AC50" s="45"/>
      <c r="AD50" s="45"/>
      <c r="AE50" s="20"/>
      <c r="AF50" s="16">
        <f t="shared" si="9"/>
        <v>0</v>
      </c>
      <c r="AG50" s="8">
        <f t="shared" si="25"/>
        <v>53</v>
      </c>
      <c r="AH50" s="44"/>
    </row>
    <row r="51" spans="1:34" x14ac:dyDescent="0.2">
      <c r="A51" s="18" t="s">
        <v>92</v>
      </c>
      <c r="B51" s="18" t="s">
        <v>93</v>
      </c>
      <c r="C51" s="38" t="s">
        <v>94</v>
      </c>
      <c r="D51" s="53"/>
      <c r="E51" s="54"/>
      <c r="F51" s="55" t="e">
        <f t="shared" si="0"/>
        <v>#DIV/0!</v>
      </c>
      <c r="G51" s="53"/>
      <c r="H51" s="54"/>
      <c r="I51" s="55" t="e">
        <f t="shared" si="1"/>
        <v>#DIV/0!</v>
      </c>
      <c r="J51" s="56"/>
      <c r="K51" s="3"/>
      <c r="L51" s="3"/>
      <c r="M51" s="13"/>
      <c r="N51" s="5"/>
      <c r="O51" s="5"/>
      <c r="P51" s="14"/>
      <c r="Q51" s="36"/>
      <c r="R51" s="36"/>
      <c r="S51" s="21"/>
      <c r="T51" s="7"/>
      <c r="U51" s="7"/>
      <c r="V51" s="15"/>
      <c r="W51" s="6"/>
      <c r="X51" s="6"/>
      <c r="Y51" s="15"/>
      <c r="Z51" s="22"/>
      <c r="AA51" s="22"/>
      <c r="AB51" s="45"/>
      <c r="AC51" s="45"/>
      <c r="AD51" s="45"/>
      <c r="AE51" s="20"/>
      <c r="AF51" s="16">
        <f t="shared" si="9"/>
        <v>0</v>
      </c>
      <c r="AG51" s="8">
        <f t="shared" si="25"/>
        <v>53</v>
      </c>
      <c r="AH51" s="44"/>
    </row>
    <row r="52" spans="1:34" x14ac:dyDescent="0.2">
      <c r="A52" s="18" t="s">
        <v>44</v>
      </c>
      <c r="B52" s="18" t="s">
        <v>172</v>
      </c>
      <c r="C52" s="38" t="s">
        <v>94</v>
      </c>
      <c r="D52" s="53"/>
      <c r="E52" s="54"/>
      <c r="F52" s="55" t="e">
        <f t="shared" si="0"/>
        <v>#DIV/0!</v>
      </c>
      <c r="G52" s="53"/>
      <c r="H52" s="54"/>
      <c r="I52" s="55" t="e">
        <f t="shared" si="1"/>
        <v>#DIV/0!</v>
      </c>
      <c r="J52" s="56"/>
      <c r="K52" s="3"/>
      <c r="L52" s="3"/>
      <c r="M52" s="13"/>
      <c r="N52" s="5"/>
      <c r="O52" s="5"/>
      <c r="P52" s="14"/>
      <c r="Q52" s="36"/>
      <c r="R52" s="36"/>
      <c r="S52" s="21"/>
      <c r="T52" s="7"/>
      <c r="U52" s="7"/>
      <c r="V52" s="15"/>
      <c r="W52" s="6"/>
      <c r="X52" s="6"/>
      <c r="Y52" s="15"/>
      <c r="Z52" s="22">
        <v>8.6</v>
      </c>
      <c r="AA52" s="22">
        <v>8.4</v>
      </c>
      <c r="AB52" s="45">
        <f t="shared" si="6"/>
        <v>8.5</v>
      </c>
      <c r="AC52" s="45">
        <f t="shared" si="28"/>
        <v>23</v>
      </c>
      <c r="AD52" s="45"/>
      <c r="AE52" s="20"/>
      <c r="AF52" s="16">
        <f t="shared" si="9"/>
        <v>8.5</v>
      </c>
      <c r="AG52" s="8">
        <f t="shared" si="25"/>
        <v>44</v>
      </c>
      <c r="AH52" s="44"/>
    </row>
    <row r="53" spans="1:34" x14ac:dyDescent="0.2">
      <c r="A53" s="18" t="s">
        <v>173</v>
      </c>
      <c r="B53" s="18" t="s">
        <v>174</v>
      </c>
      <c r="C53" s="38" t="s">
        <v>94</v>
      </c>
      <c r="D53" s="53">
        <v>8.1999999999999993</v>
      </c>
      <c r="E53" s="54">
        <v>8.3000000000000007</v>
      </c>
      <c r="F53" s="55">
        <f t="shared" ref="F53" si="33">AVERAGE(D53:E53)</f>
        <v>8.25</v>
      </c>
      <c r="G53" s="53">
        <v>8.1999999999999993</v>
      </c>
      <c r="H53" s="54">
        <v>8.4</v>
      </c>
      <c r="I53" s="55">
        <f t="shared" ref="I53" si="34">AVERAGE(G53:H53)</f>
        <v>8.3000000000000007</v>
      </c>
      <c r="J53" s="56">
        <f t="shared" ref="J53" si="35">MAX(F53,I53)</f>
        <v>8.3000000000000007</v>
      </c>
      <c r="K53" s="72">
        <f t="shared" si="26"/>
        <v>21</v>
      </c>
      <c r="L53" s="72"/>
      <c r="M53" s="13"/>
      <c r="N53" s="5"/>
      <c r="O53" s="5"/>
      <c r="P53" s="14"/>
      <c r="Q53" s="36"/>
      <c r="R53" s="36"/>
      <c r="S53" s="21"/>
      <c r="T53" s="7">
        <v>7.05</v>
      </c>
      <c r="U53" s="7">
        <v>7</v>
      </c>
      <c r="V53" s="15">
        <f t="shared" ref="V53" si="36">AVERAGE(T53:U53)</f>
        <v>7.0250000000000004</v>
      </c>
      <c r="W53" s="6">
        <f t="shared" si="27"/>
        <v>33</v>
      </c>
      <c r="X53" s="6"/>
      <c r="Y53" s="15"/>
      <c r="Z53" s="22"/>
      <c r="AA53" s="22"/>
      <c r="AB53" s="45"/>
      <c r="AC53" s="45"/>
      <c r="AD53" s="45"/>
      <c r="AE53" s="20"/>
      <c r="AF53" s="16">
        <f t="shared" ref="AF53" si="37">J53+P53+V53+AB53</f>
        <v>15.325000000000001</v>
      </c>
      <c r="AG53" s="8">
        <f t="shared" si="25"/>
        <v>39</v>
      </c>
      <c r="AH53" s="44"/>
    </row>
    <row r="54" spans="1:34" x14ac:dyDescent="0.2">
      <c r="A54" s="18" t="s">
        <v>84</v>
      </c>
      <c r="B54" s="18" t="s">
        <v>85</v>
      </c>
      <c r="C54" s="38" t="s">
        <v>94</v>
      </c>
      <c r="D54" s="53"/>
      <c r="E54" s="54"/>
      <c r="F54" s="55" t="e">
        <f t="shared" si="0"/>
        <v>#DIV/0!</v>
      </c>
      <c r="G54" s="53"/>
      <c r="H54" s="54"/>
      <c r="I54" s="55" t="e">
        <f t="shared" si="1"/>
        <v>#DIV/0!</v>
      </c>
      <c r="J54" s="56"/>
      <c r="K54" s="3"/>
      <c r="L54" s="3"/>
      <c r="M54" s="13"/>
      <c r="N54" s="5">
        <v>4.6500000000000004</v>
      </c>
      <c r="O54" s="5">
        <v>4.5</v>
      </c>
      <c r="P54" s="14">
        <f t="shared" si="3"/>
        <v>4.5750000000000002</v>
      </c>
      <c r="Q54" s="36">
        <f t="shared" si="29"/>
        <v>37</v>
      </c>
      <c r="R54" s="36"/>
      <c r="S54" s="21"/>
      <c r="T54" s="7"/>
      <c r="U54" s="7"/>
      <c r="V54" s="15"/>
      <c r="W54" s="6"/>
      <c r="X54" s="6"/>
      <c r="Y54" s="15"/>
      <c r="Z54" s="22"/>
      <c r="AA54" s="22"/>
      <c r="AB54" s="45"/>
      <c r="AC54" s="45"/>
      <c r="AD54" s="45"/>
      <c r="AE54" s="20"/>
      <c r="AF54" s="16">
        <f t="shared" si="9"/>
        <v>4.5750000000000002</v>
      </c>
      <c r="AG54" s="8">
        <f t="shared" si="25"/>
        <v>52</v>
      </c>
      <c r="AH54" s="44"/>
    </row>
    <row r="55" spans="1:34" x14ac:dyDescent="0.2">
      <c r="A55" s="18" t="s">
        <v>29</v>
      </c>
      <c r="B55" s="18" t="s">
        <v>175</v>
      </c>
      <c r="C55" s="38" t="s">
        <v>94</v>
      </c>
      <c r="D55" s="53">
        <v>8.4499999999999993</v>
      </c>
      <c r="E55" s="54">
        <v>8.5</v>
      </c>
      <c r="F55" s="55">
        <f t="shared" si="0"/>
        <v>8.4749999999999996</v>
      </c>
      <c r="G55" s="53">
        <v>8.4499999999999993</v>
      </c>
      <c r="H55" s="54">
        <v>8.5</v>
      </c>
      <c r="I55" s="55">
        <f t="shared" si="1"/>
        <v>8.4749999999999996</v>
      </c>
      <c r="J55" s="56">
        <f t="shared" si="10"/>
        <v>8.4749999999999996</v>
      </c>
      <c r="K55" s="3">
        <f t="shared" si="26"/>
        <v>16</v>
      </c>
      <c r="L55" s="3"/>
      <c r="M55" s="13"/>
      <c r="N55" s="5">
        <v>7.85</v>
      </c>
      <c r="O55" s="5">
        <v>7.9</v>
      </c>
      <c r="P55" s="14">
        <f t="shared" si="3"/>
        <v>7.875</v>
      </c>
      <c r="Q55" s="36">
        <f t="shared" si="29"/>
        <v>13</v>
      </c>
      <c r="R55" s="36"/>
      <c r="S55" s="21"/>
      <c r="T55" s="7">
        <v>8</v>
      </c>
      <c r="U55" s="7">
        <v>8.1999999999999993</v>
      </c>
      <c r="V55" s="15">
        <f t="shared" si="4"/>
        <v>8.1</v>
      </c>
      <c r="W55" s="6">
        <f t="shared" si="27"/>
        <v>16</v>
      </c>
      <c r="X55" s="6"/>
      <c r="Y55" s="15"/>
      <c r="Z55" s="22">
        <v>8.9</v>
      </c>
      <c r="AA55" s="22">
        <v>8.9</v>
      </c>
      <c r="AB55" s="45">
        <f t="shared" si="6"/>
        <v>8.9</v>
      </c>
      <c r="AC55" s="45">
        <f t="shared" si="28"/>
        <v>18</v>
      </c>
      <c r="AD55" s="45"/>
      <c r="AE55" s="20"/>
      <c r="AF55" s="16">
        <f t="shared" si="9"/>
        <v>33.35</v>
      </c>
      <c r="AG55" s="8">
        <f t="shared" si="25"/>
        <v>13</v>
      </c>
      <c r="AH55" s="44"/>
    </row>
    <row r="56" spans="1:34" x14ac:dyDescent="0.2">
      <c r="A56" s="18" t="s">
        <v>81</v>
      </c>
      <c r="B56" s="18" t="s">
        <v>82</v>
      </c>
      <c r="C56" s="38" t="s">
        <v>94</v>
      </c>
      <c r="D56" s="53"/>
      <c r="E56" s="54"/>
      <c r="F56" s="55" t="e">
        <f t="shared" si="0"/>
        <v>#DIV/0!</v>
      </c>
      <c r="G56" s="53"/>
      <c r="H56" s="54"/>
      <c r="I56" s="55" t="e">
        <f t="shared" si="1"/>
        <v>#DIV/0!</v>
      </c>
      <c r="J56" s="56"/>
      <c r="K56" s="3"/>
      <c r="L56" s="3"/>
      <c r="M56" s="13"/>
      <c r="N56" s="5"/>
      <c r="O56" s="5"/>
      <c r="P56" s="14"/>
      <c r="Q56" s="36"/>
      <c r="R56" s="36"/>
      <c r="S56" s="21"/>
      <c r="T56" s="7"/>
      <c r="U56" s="7"/>
      <c r="V56" s="15"/>
      <c r="W56" s="6"/>
      <c r="X56" s="6"/>
      <c r="Y56" s="15"/>
      <c r="Z56" s="22"/>
      <c r="AA56" s="22"/>
      <c r="AB56" s="45"/>
      <c r="AC56" s="45"/>
      <c r="AD56" s="45"/>
      <c r="AE56" s="20"/>
      <c r="AF56" s="16">
        <f t="shared" si="9"/>
        <v>0</v>
      </c>
      <c r="AG56" s="8">
        <f t="shared" si="25"/>
        <v>53</v>
      </c>
      <c r="AH56" s="44"/>
    </row>
    <row r="57" spans="1:34" x14ac:dyDescent="0.2">
      <c r="A57" s="18" t="s">
        <v>74</v>
      </c>
      <c r="B57" s="18" t="s">
        <v>176</v>
      </c>
      <c r="C57" s="38" t="s">
        <v>94</v>
      </c>
      <c r="D57" s="53">
        <v>8.6</v>
      </c>
      <c r="E57" s="54">
        <v>8.6999999999999993</v>
      </c>
      <c r="F57" s="55">
        <f t="shared" si="0"/>
        <v>8.6499999999999986</v>
      </c>
      <c r="G57" s="53">
        <v>8.6</v>
      </c>
      <c r="H57" s="54">
        <v>8.6999999999999993</v>
      </c>
      <c r="I57" s="55">
        <f t="shared" si="1"/>
        <v>8.6499999999999986</v>
      </c>
      <c r="J57" s="56">
        <f t="shared" si="10"/>
        <v>8.6499999999999986</v>
      </c>
      <c r="K57" s="3">
        <f t="shared" si="26"/>
        <v>10</v>
      </c>
      <c r="L57" s="3"/>
      <c r="M57" s="13"/>
      <c r="N57" s="5">
        <v>8.35</v>
      </c>
      <c r="O57" s="5">
        <v>8.65</v>
      </c>
      <c r="P57" s="14">
        <f t="shared" si="3"/>
        <v>8.5</v>
      </c>
      <c r="Q57" s="36">
        <f t="shared" si="29"/>
        <v>4</v>
      </c>
      <c r="R57" s="36"/>
      <c r="S57" s="21"/>
      <c r="T57" s="7">
        <v>7.55</v>
      </c>
      <c r="U57" s="7">
        <v>7.7</v>
      </c>
      <c r="V57" s="15">
        <f t="shared" si="4"/>
        <v>7.625</v>
      </c>
      <c r="W57" s="6">
        <f t="shared" si="27"/>
        <v>23</v>
      </c>
      <c r="X57" s="6"/>
      <c r="Y57" s="15"/>
      <c r="Z57" s="22">
        <v>9.35</v>
      </c>
      <c r="AA57" s="22">
        <v>9.3000000000000007</v>
      </c>
      <c r="AB57" s="45">
        <f t="shared" si="6"/>
        <v>9.3249999999999993</v>
      </c>
      <c r="AC57" s="45">
        <f t="shared" si="28"/>
        <v>5</v>
      </c>
      <c r="AD57" s="45"/>
      <c r="AE57" s="20"/>
      <c r="AF57" s="16">
        <f t="shared" si="9"/>
        <v>34.099999999999994</v>
      </c>
      <c r="AG57" s="8">
        <f t="shared" si="25"/>
        <v>8</v>
      </c>
      <c r="AH57" s="44"/>
    </row>
    <row r="58" spans="1:34" x14ac:dyDescent="0.2">
      <c r="A58" s="18" t="s">
        <v>79</v>
      </c>
      <c r="B58" s="18" t="s">
        <v>80</v>
      </c>
      <c r="C58" s="38" t="s">
        <v>94</v>
      </c>
      <c r="D58" s="53">
        <v>7.9</v>
      </c>
      <c r="E58" s="54">
        <v>7.9</v>
      </c>
      <c r="F58" s="55">
        <f t="shared" si="0"/>
        <v>7.9</v>
      </c>
      <c r="G58" s="53">
        <v>7.3</v>
      </c>
      <c r="H58" s="54">
        <v>7.4</v>
      </c>
      <c r="I58" s="55">
        <f t="shared" si="1"/>
        <v>7.35</v>
      </c>
      <c r="J58" s="56">
        <f t="shared" si="10"/>
        <v>7.9</v>
      </c>
      <c r="K58" s="3">
        <f t="shared" si="26"/>
        <v>31</v>
      </c>
      <c r="L58" s="3"/>
      <c r="M58" s="13"/>
      <c r="N58" s="5"/>
      <c r="O58" s="5"/>
      <c r="P58" s="14"/>
      <c r="Q58" s="36"/>
      <c r="R58" s="36"/>
      <c r="S58" s="21"/>
      <c r="T58" s="7"/>
      <c r="U58" s="7"/>
      <c r="V58" s="15"/>
      <c r="W58" s="6"/>
      <c r="X58" s="6"/>
      <c r="Y58" s="15"/>
      <c r="Z58" s="22">
        <v>8.4499999999999993</v>
      </c>
      <c r="AA58" s="22">
        <v>8.15</v>
      </c>
      <c r="AB58" s="45">
        <f t="shared" si="6"/>
        <v>8.3000000000000007</v>
      </c>
      <c r="AC58" s="45">
        <f t="shared" si="28"/>
        <v>26</v>
      </c>
      <c r="AD58" s="45"/>
      <c r="AE58" s="20"/>
      <c r="AF58" s="16">
        <f t="shared" si="9"/>
        <v>16.200000000000003</v>
      </c>
      <c r="AG58" s="8">
        <f t="shared" si="25"/>
        <v>36</v>
      </c>
      <c r="AH58" s="44"/>
    </row>
    <row r="59" spans="1:34" x14ac:dyDescent="0.2">
      <c r="A59" s="18" t="s">
        <v>77</v>
      </c>
      <c r="B59" s="18" t="s">
        <v>78</v>
      </c>
      <c r="C59" s="38" t="s">
        <v>94</v>
      </c>
      <c r="D59" s="53"/>
      <c r="E59" s="54"/>
      <c r="F59" s="55" t="e">
        <f t="shared" si="0"/>
        <v>#DIV/0!</v>
      </c>
      <c r="G59" s="53"/>
      <c r="H59" s="54"/>
      <c r="I59" s="55" t="e">
        <f t="shared" si="1"/>
        <v>#DIV/0!</v>
      </c>
      <c r="J59" s="56"/>
      <c r="K59" s="3"/>
      <c r="L59" s="3"/>
      <c r="M59" s="13"/>
      <c r="N59" s="5"/>
      <c r="O59" s="5"/>
      <c r="P59" s="14"/>
      <c r="Q59" s="36"/>
      <c r="R59" s="36"/>
      <c r="S59" s="21"/>
      <c r="T59" s="7"/>
      <c r="U59" s="7"/>
      <c r="V59" s="15"/>
      <c r="W59" s="6"/>
      <c r="X59" s="6"/>
      <c r="Y59" s="15"/>
      <c r="Z59" s="22"/>
      <c r="AA59" s="22"/>
      <c r="AB59" s="45"/>
      <c r="AC59" s="45"/>
      <c r="AD59" s="45"/>
      <c r="AE59" s="20"/>
      <c r="AF59" s="16">
        <f t="shared" si="9"/>
        <v>0</v>
      </c>
      <c r="AG59" s="8">
        <f t="shared" si="25"/>
        <v>53</v>
      </c>
      <c r="AH59" s="44"/>
    </row>
    <row r="60" spans="1:34" x14ac:dyDescent="0.2">
      <c r="A60" s="18" t="s">
        <v>75</v>
      </c>
      <c r="B60" s="18" t="s">
        <v>76</v>
      </c>
      <c r="C60" s="38" t="s">
        <v>94</v>
      </c>
      <c r="D60" s="53"/>
      <c r="E60" s="54"/>
      <c r="F60" s="55" t="e">
        <f t="shared" si="0"/>
        <v>#DIV/0!</v>
      </c>
      <c r="G60" s="53"/>
      <c r="H60" s="54"/>
      <c r="I60" s="55" t="e">
        <f t="shared" si="1"/>
        <v>#DIV/0!</v>
      </c>
      <c r="J60" s="56"/>
      <c r="K60" s="3"/>
      <c r="L60" s="3"/>
      <c r="M60" s="13"/>
      <c r="N60" s="5"/>
      <c r="O60" s="5"/>
      <c r="P60" s="14"/>
      <c r="Q60" s="36"/>
      <c r="R60" s="36"/>
      <c r="S60" s="21"/>
      <c r="T60" s="7">
        <v>7.8</v>
      </c>
      <c r="U60" s="7">
        <v>8</v>
      </c>
      <c r="V60" s="15">
        <f t="shared" si="4"/>
        <v>7.9</v>
      </c>
      <c r="W60" s="6">
        <f t="shared" si="27"/>
        <v>19</v>
      </c>
      <c r="X60" s="6"/>
      <c r="Y60" s="15"/>
      <c r="Z60" s="22">
        <v>8</v>
      </c>
      <c r="AA60" s="22">
        <v>7.8</v>
      </c>
      <c r="AB60" s="45">
        <f t="shared" si="6"/>
        <v>7.9</v>
      </c>
      <c r="AC60" s="45">
        <f t="shared" si="28"/>
        <v>30</v>
      </c>
      <c r="AD60" s="45"/>
      <c r="AE60" s="20"/>
      <c r="AF60" s="16">
        <f t="shared" si="9"/>
        <v>15.8</v>
      </c>
      <c r="AG60" s="8">
        <f t="shared" si="25"/>
        <v>38</v>
      </c>
      <c r="AH60" s="44"/>
    </row>
    <row r="61" spans="1:34" x14ac:dyDescent="0.2">
      <c r="A61" s="18" t="s">
        <v>29</v>
      </c>
      <c r="B61" s="18" t="s">
        <v>83</v>
      </c>
      <c r="C61" s="38" t="s">
        <v>94</v>
      </c>
      <c r="D61" s="53">
        <v>7.9</v>
      </c>
      <c r="E61" s="54">
        <f>8.6-0.8</f>
        <v>7.8</v>
      </c>
      <c r="F61" s="55">
        <f t="shared" si="0"/>
        <v>7.85</v>
      </c>
      <c r="G61" s="53">
        <v>7.95</v>
      </c>
      <c r="H61" s="54">
        <v>8</v>
      </c>
      <c r="I61" s="55">
        <f t="shared" si="1"/>
        <v>7.9749999999999996</v>
      </c>
      <c r="J61" s="56">
        <f t="shared" si="10"/>
        <v>7.9749999999999996</v>
      </c>
      <c r="K61" s="3">
        <f t="shared" si="26"/>
        <v>30</v>
      </c>
      <c r="L61" s="3"/>
      <c r="M61" s="13"/>
      <c r="N61" s="5">
        <v>7.25</v>
      </c>
      <c r="O61" s="5">
        <v>7.35</v>
      </c>
      <c r="P61" s="14">
        <f t="shared" si="3"/>
        <v>7.3</v>
      </c>
      <c r="Q61" s="36">
        <f t="shared" si="29"/>
        <v>21</v>
      </c>
      <c r="R61" s="36"/>
      <c r="S61" s="21"/>
      <c r="T61" s="7"/>
      <c r="U61" s="7"/>
      <c r="V61" s="15"/>
      <c r="W61" s="6"/>
      <c r="X61" s="6"/>
      <c r="Y61" s="15"/>
      <c r="Z61" s="22"/>
      <c r="AA61" s="22"/>
      <c r="AB61" s="45"/>
      <c r="AC61" s="45"/>
      <c r="AD61" s="45"/>
      <c r="AE61" s="20"/>
      <c r="AF61" s="16">
        <f t="shared" si="9"/>
        <v>15.274999999999999</v>
      </c>
      <c r="AG61" s="8">
        <f t="shared" si="25"/>
        <v>40</v>
      </c>
      <c r="AH61" s="44"/>
    </row>
    <row r="62" spans="1:34" x14ac:dyDescent="0.2">
      <c r="A62" s="18" t="s">
        <v>47</v>
      </c>
      <c r="B62" s="18" t="s">
        <v>89</v>
      </c>
      <c r="C62" s="38" t="s">
        <v>94</v>
      </c>
      <c r="D62" s="53"/>
      <c r="E62" s="54"/>
      <c r="F62" s="55" t="e">
        <f t="shared" si="0"/>
        <v>#DIV/0!</v>
      </c>
      <c r="G62" s="53"/>
      <c r="H62" s="54"/>
      <c r="I62" s="55" t="e">
        <f t="shared" si="1"/>
        <v>#DIV/0!</v>
      </c>
      <c r="J62" s="56"/>
      <c r="K62" s="3"/>
      <c r="L62" s="3"/>
      <c r="M62" s="13"/>
      <c r="N62" s="5">
        <v>7.05</v>
      </c>
      <c r="O62" s="5">
        <v>7.3</v>
      </c>
      <c r="P62" s="14">
        <f t="shared" si="3"/>
        <v>7.1749999999999998</v>
      </c>
      <c r="Q62" s="36">
        <f t="shared" si="29"/>
        <v>23</v>
      </c>
      <c r="R62" s="36"/>
      <c r="S62" s="21"/>
      <c r="T62" s="7"/>
      <c r="U62" s="7"/>
      <c r="V62" s="15"/>
      <c r="W62" s="6"/>
      <c r="X62" s="6"/>
      <c r="Y62" s="15"/>
      <c r="Z62" s="22">
        <v>8.9499999999999993</v>
      </c>
      <c r="AA62" s="22">
        <v>9.0500000000000007</v>
      </c>
      <c r="AB62" s="45">
        <f t="shared" si="6"/>
        <v>9</v>
      </c>
      <c r="AC62" s="45">
        <f t="shared" si="28"/>
        <v>12</v>
      </c>
      <c r="AD62" s="45"/>
      <c r="AE62" s="20"/>
      <c r="AF62" s="16">
        <f t="shared" si="9"/>
        <v>16.175000000000001</v>
      </c>
      <c r="AG62" s="8">
        <f t="shared" si="25"/>
        <v>37</v>
      </c>
      <c r="AH62" s="44"/>
    </row>
    <row r="63" spans="1:34" x14ac:dyDescent="0.2">
      <c r="A63" s="18" t="s">
        <v>111</v>
      </c>
      <c r="B63" s="18" t="s">
        <v>153</v>
      </c>
      <c r="C63" s="38" t="s">
        <v>100</v>
      </c>
      <c r="D63" s="53">
        <v>8.8000000000000007</v>
      </c>
      <c r="E63" s="54">
        <v>8.6999999999999993</v>
      </c>
      <c r="F63" s="55">
        <f t="shared" si="0"/>
        <v>8.75</v>
      </c>
      <c r="G63" s="53">
        <v>8.6</v>
      </c>
      <c r="H63" s="54">
        <v>8.6999999999999993</v>
      </c>
      <c r="I63" s="55">
        <f t="shared" si="1"/>
        <v>8.6499999999999986</v>
      </c>
      <c r="J63" s="56">
        <f t="shared" si="10"/>
        <v>8.75</v>
      </c>
      <c r="K63" s="3">
        <f t="shared" si="26"/>
        <v>8</v>
      </c>
      <c r="L63" s="3" t="s">
        <v>202</v>
      </c>
      <c r="M63" s="13">
        <f>SUM(LARGE(J63:J70,{1,2,3,4}))</f>
        <v>29.75</v>
      </c>
      <c r="N63" s="5">
        <v>7.85</v>
      </c>
      <c r="O63" s="5">
        <v>7.85</v>
      </c>
      <c r="P63" s="14">
        <f t="shared" si="3"/>
        <v>7.85</v>
      </c>
      <c r="Q63" s="36">
        <f t="shared" si="29"/>
        <v>14</v>
      </c>
      <c r="R63" s="40" t="s">
        <v>209</v>
      </c>
      <c r="S63" s="21">
        <f>SUM(LARGE(P63:P70,{1,2,3,4}))</f>
        <v>22.925000000000001</v>
      </c>
      <c r="T63" s="7">
        <v>8.5500000000000007</v>
      </c>
      <c r="U63" s="7">
        <v>8.65</v>
      </c>
      <c r="V63" s="15">
        <f t="shared" si="4"/>
        <v>8.6000000000000014</v>
      </c>
      <c r="W63" s="6">
        <f t="shared" si="27"/>
        <v>7</v>
      </c>
      <c r="X63" s="6" t="s">
        <v>191</v>
      </c>
      <c r="Y63" s="15">
        <f>SUM(LARGE(V63:V70,{1,2,3,4}))</f>
        <v>26.599999999999998</v>
      </c>
      <c r="Z63" s="22">
        <v>8.8000000000000007</v>
      </c>
      <c r="AA63" s="22">
        <v>8.75</v>
      </c>
      <c r="AB63" s="45">
        <f t="shared" si="6"/>
        <v>8.7750000000000004</v>
      </c>
      <c r="AC63" s="45">
        <f t="shared" si="28"/>
        <v>20</v>
      </c>
      <c r="AD63" s="45" t="s">
        <v>198</v>
      </c>
      <c r="AE63" s="20">
        <f>SUM(LARGE(AB63:AB70,{1,2,3,4}))</f>
        <v>29.050000000000004</v>
      </c>
      <c r="AF63" s="16">
        <f t="shared" si="9"/>
        <v>33.975000000000001</v>
      </c>
      <c r="AG63" s="8">
        <f t="shared" si="25"/>
        <v>9</v>
      </c>
      <c r="AH63" s="43">
        <f t="shared" si="16"/>
        <v>108.325</v>
      </c>
    </row>
    <row r="64" spans="1:34" x14ac:dyDescent="0.2">
      <c r="A64" s="18" t="s">
        <v>112</v>
      </c>
      <c r="B64" s="18" t="s">
        <v>154</v>
      </c>
      <c r="C64" s="38" t="s">
        <v>100</v>
      </c>
      <c r="D64" s="53">
        <v>6.5</v>
      </c>
      <c r="E64" s="54">
        <v>6.5</v>
      </c>
      <c r="F64" s="55">
        <f t="shared" si="0"/>
        <v>6.5</v>
      </c>
      <c r="G64" s="53">
        <v>6.4</v>
      </c>
      <c r="H64" s="54">
        <v>6.4</v>
      </c>
      <c r="I64" s="55">
        <f t="shared" si="1"/>
        <v>6.4</v>
      </c>
      <c r="J64" s="56">
        <f t="shared" si="10"/>
        <v>6.5</v>
      </c>
      <c r="K64" s="3">
        <f t="shared" si="26"/>
        <v>38</v>
      </c>
      <c r="L64" s="3"/>
      <c r="M64" s="13"/>
      <c r="N64" s="5">
        <v>5</v>
      </c>
      <c r="O64" s="5">
        <v>4.8499999999999996</v>
      </c>
      <c r="P64" s="14">
        <f t="shared" si="3"/>
        <v>4.9249999999999998</v>
      </c>
      <c r="Q64" s="36">
        <f t="shared" si="29"/>
        <v>33</v>
      </c>
      <c r="R64" s="36"/>
      <c r="S64" s="21"/>
      <c r="T64" s="7">
        <v>5.35</v>
      </c>
      <c r="U64" s="7">
        <v>5.55</v>
      </c>
      <c r="V64" s="15">
        <f t="shared" si="4"/>
        <v>5.4499999999999993</v>
      </c>
      <c r="W64" s="6">
        <f t="shared" si="27"/>
        <v>38</v>
      </c>
      <c r="X64" s="6"/>
      <c r="Y64" s="15"/>
      <c r="Z64" s="22">
        <v>6.4</v>
      </c>
      <c r="AA64" s="22">
        <v>6.05</v>
      </c>
      <c r="AB64" s="45">
        <f t="shared" si="6"/>
        <v>6.2249999999999996</v>
      </c>
      <c r="AC64" s="45">
        <f t="shared" si="28"/>
        <v>38</v>
      </c>
      <c r="AD64" s="45"/>
      <c r="AE64" s="20"/>
      <c r="AF64" s="16">
        <f t="shared" si="9"/>
        <v>23.1</v>
      </c>
      <c r="AG64" s="8">
        <f t="shared" si="25"/>
        <v>30</v>
      </c>
      <c r="AH64" s="44"/>
    </row>
    <row r="65" spans="1:34" x14ac:dyDescent="0.2">
      <c r="A65" s="18" t="s">
        <v>113</v>
      </c>
      <c r="B65" s="18" t="s">
        <v>114</v>
      </c>
      <c r="C65" s="38" t="s">
        <v>100</v>
      </c>
      <c r="D65" s="53">
        <v>6.6</v>
      </c>
      <c r="E65" s="54">
        <v>6.6</v>
      </c>
      <c r="F65" s="55">
        <f t="shared" si="0"/>
        <v>6.6</v>
      </c>
      <c r="G65" s="53">
        <v>6</v>
      </c>
      <c r="H65" s="54">
        <v>6.1</v>
      </c>
      <c r="I65" s="55">
        <f t="shared" si="1"/>
        <v>6.05</v>
      </c>
      <c r="J65" s="56">
        <f t="shared" si="10"/>
        <v>6.6</v>
      </c>
      <c r="K65" s="3">
        <f t="shared" si="26"/>
        <v>37</v>
      </c>
      <c r="L65" s="3"/>
      <c r="M65" s="13"/>
      <c r="N65" s="5"/>
      <c r="O65" s="5"/>
      <c r="P65" s="14"/>
      <c r="Q65" s="36"/>
      <c r="R65" s="36"/>
      <c r="S65" s="21"/>
      <c r="T65" s="7"/>
      <c r="U65" s="7"/>
      <c r="V65" s="15"/>
      <c r="W65" s="6"/>
      <c r="X65" s="6"/>
      <c r="Y65" s="15"/>
      <c r="Z65" s="22"/>
      <c r="AA65" s="22"/>
      <c r="AB65" s="45"/>
      <c r="AC65" s="45"/>
      <c r="AD65" s="45"/>
      <c r="AE65" s="20"/>
      <c r="AF65" s="16">
        <f t="shared" si="9"/>
        <v>6.6</v>
      </c>
      <c r="AG65" s="8">
        <f t="shared" si="25"/>
        <v>51</v>
      </c>
      <c r="AH65" s="44"/>
    </row>
    <row r="66" spans="1:34" x14ac:dyDescent="0.2">
      <c r="A66" s="18" t="s">
        <v>115</v>
      </c>
      <c r="B66" s="18" t="s">
        <v>116</v>
      </c>
      <c r="C66" s="38" t="s">
        <v>100</v>
      </c>
      <c r="D66" s="53">
        <v>6.5</v>
      </c>
      <c r="E66" s="54">
        <v>6.5</v>
      </c>
      <c r="F66" s="55">
        <f t="shared" si="0"/>
        <v>6.5</v>
      </c>
      <c r="G66" s="53">
        <v>6.4</v>
      </c>
      <c r="H66" s="54">
        <v>6.6</v>
      </c>
      <c r="I66" s="55">
        <f t="shared" si="1"/>
        <v>6.5</v>
      </c>
      <c r="J66" s="56">
        <f t="shared" si="10"/>
        <v>6.5</v>
      </c>
      <c r="K66" s="3">
        <f t="shared" si="26"/>
        <v>38</v>
      </c>
      <c r="L66" s="3"/>
      <c r="M66" s="13"/>
      <c r="N66" s="5">
        <v>5.0999999999999996</v>
      </c>
      <c r="O66" s="5">
        <v>5</v>
      </c>
      <c r="P66" s="14">
        <f t="shared" si="3"/>
        <v>5.05</v>
      </c>
      <c r="Q66" s="36">
        <f t="shared" si="29"/>
        <v>32</v>
      </c>
      <c r="R66" s="36"/>
      <c r="S66" s="21"/>
      <c r="T66" s="7">
        <v>5</v>
      </c>
      <c r="U66" s="7">
        <v>5.15</v>
      </c>
      <c r="V66" s="15">
        <f t="shared" si="4"/>
        <v>5.0750000000000002</v>
      </c>
      <c r="W66" s="6">
        <f t="shared" si="27"/>
        <v>39</v>
      </c>
      <c r="X66" s="6"/>
      <c r="Y66" s="15"/>
      <c r="Z66" s="22"/>
      <c r="AA66" s="22"/>
      <c r="AB66" s="45"/>
      <c r="AC66" s="45"/>
      <c r="AD66" s="45"/>
      <c r="AE66" s="20"/>
      <c r="AF66" s="16">
        <f t="shared" si="9"/>
        <v>16.625</v>
      </c>
      <c r="AG66" s="8">
        <f t="shared" si="25"/>
        <v>35</v>
      </c>
      <c r="AH66" s="44"/>
    </row>
    <row r="67" spans="1:34" x14ac:dyDescent="0.2">
      <c r="A67" s="18" t="s">
        <v>117</v>
      </c>
      <c r="B67" s="18" t="s">
        <v>118</v>
      </c>
      <c r="C67" s="38" t="s">
        <v>100</v>
      </c>
      <c r="D67" s="53">
        <v>7.8</v>
      </c>
      <c r="E67" s="54">
        <v>7.9</v>
      </c>
      <c r="F67" s="55">
        <f t="shared" si="0"/>
        <v>7.85</v>
      </c>
      <c r="G67" s="53">
        <v>7.9</v>
      </c>
      <c r="H67" s="54">
        <v>7.9</v>
      </c>
      <c r="I67" s="55">
        <f t="shared" si="1"/>
        <v>7.9</v>
      </c>
      <c r="J67" s="56">
        <f t="shared" si="10"/>
        <v>7.9</v>
      </c>
      <c r="K67" s="3">
        <f t="shared" si="26"/>
        <v>31</v>
      </c>
      <c r="L67" s="3"/>
      <c r="M67" s="13"/>
      <c r="N67" s="5"/>
      <c r="O67" s="5"/>
      <c r="P67" s="14"/>
      <c r="Q67" s="36"/>
      <c r="R67" s="36"/>
      <c r="S67" s="21"/>
      <c r="T67" s="7">
        <v>6.25</v>
      </c>
      <c r="U67" s="7">
        <v>6.2</v>
      </c>
      <c r="V67" s="15">
        <f t="shared" si="4"/>
        <v>6.2249999999999996</v>
      </c>
      <c r="W67" s="6">
        <f t="shared" si="27"/>
        <v>37</v>
      </c>
      <c r="X67" s="6"/>
      <c r="Y67" s="15"/>
      <c r="Z67" s="22">
        <v>6.35</v>
      </c>
      <c r="AA67" s="22">
        <v>6.2</v>
      </c>
      <c r="AB67" s="45">
        <f t="shared" si="6"/>
        <v>6.2750000000000004</v>
      </c>
      <c r="AC67" s="45">
        <f t="shared" si="28"/>
        <v>37</v>
      </c>
      <c r="AD67" s="45"/>
      <c r="AE67" s="20"/>
      <c r="AF67" s="16">
        <f t="shared" si="9"/>
        <v>20.399999999999999</v>
      </c>
      <c r="AG67" s="8">
        <f t="shared" si="25"/>
        <v>32</v>
      </c>
      <c r="AH67" s="44"/>
    </row>
    <row r="68" spans="1:34" x14ac:dyDescent="0.2">
      <c r="A68" s="18" t="s">
        <v>119</v>
      </c>
      <c r="B68" s="18" t="s">
        <v>155</v>
      </c>
      <c r="C68" s="38" t="s">
        <v>100</v>
      </c>
      <c r="D68" s="53"/>
      <c r="E68" s="54"/>
      <c r="F68" s="55" t="e">
        <f t="shared" si="0"/>
        <v>#DIV/0!</v>
      </c>
      <c r="G68" s="53"/>
      <c r="H68" s="54"/>
      <c r="I68" s="55" t="e">
        <f t="shared" si="1"/>
        <v>#DIV/0!</v>
      </c>
      <c r="J68" s="56"/>
      <c r="K68" s="3"/>
      <c r="L68" s="3"/>
      <c r="M68" s="13"/>
      <c r="N68" s="5">
        <v>4.2</v>
      </c>
      <c r="O68" s="5">
        <v>4.0999999999999996</v>
      </c>
      <c r="P68" s="14">
        <f t="shared" si="3"/>
        <v>4.1500000000000004</v>
      </c>
      <c r="Q68" s="36">
        <f t="shared" si="29"/>
        <v>38</v>
      </c>
      <c r="R68" s="36"/>
      <c r="S68" s="21"/>
      <c r="T68" s="7">
        <v>6.4</v>
      </c>
      <c r="U68" s="7">
        <v>6.25</v>
      </c>
      <c r="V68" s="15">
        <f t="shared" si="4"/>
        <v>6.3250000000000002</v>
      </c>
      <c r="W68" s="6">
        <f t="shared" si="27"/>
        <v>36</v>
      </c>
      <c r="X68" s="6"/>
      <c r="Y68" s="15"/>
      <c r="Z68" s="22">
        <v>7.8</v>
      </c>
      <c r="AA68" s="22">
        <v>7.75</v>
      </c>
      <c r="AB68" s="45">
        <f t="shared" si="6"/>
        <v>7.7750000000000004</v>
      </c>
      <c r="AC68" s="45">
        <f t="shared" si="28"/>
        <v>31</v>
      </c>
      <c r="AD68" s="45"/>
      <c r="AE68" s="20"/>
      <c r="AF68" s="16">
        <f t="shared" si="9"/>
        <v>18.25</v>
      </c>
      <c r="AG68" s="8">
        <f t="shared" si="25"/>
        <v>34</v>
      </c>
      <c r="AH68" s="44"/>
    </row>
    <row r="69" spans="1:34" x14ac:dyDescent="0.2">
      <c r="A69" s="18" t="s">
        <v>121</v>
      </c>
      <c r="B69" s="18" t="s">
        <v>120</v>
      </c>
      <c r="C69" s="38" t="s">
        <v>100</v>
      </c>
      <c r="D69" s="53">
        <v>6.5</v>
      </c>
      <c r="E69" s="54">
        <v>6.5</v>
      </c>
      <c r="F69" s="55">
        <f t="shared" si="0"/>
        <v>6.5</v>
      </c>
      <c r="G69" s="53">
        <v>6.4</v>
      </c>
      <c r="H69" s="54">
        <v>6.6</v>
      </c>
      <c r="I69" s="55">
        <f t="shared" si="1"/>
        <v>6.5</v>
      </c>
      <c r="J69" s="56">
        <f t="shared" si="10"/>
        <v>6.5</v>
      </c>
      <c r="K69" s="3">
        <f t="shared" si="26"/>
        <v>38</v>
      </c>
      <c r="L69" s="3"/>
      <c r="M69" s="13"/>
      <c r="N69" s="5">
        <v>5</v>
      </c>
      <c r="O69" s="5">
        <v>5.2</v>
      </c>
      <c r="P69" s="14">
        <f t="shared" si="3"/>
        <v>5.0999999999999996</v>
      </c>
      <c r="Q69" s="36">
        <f t="shared" si="29"/>
        <v>31</v>
      </c>
      <c r="R69" s="36"/>
      <c r="S69" s="21"/>
      <c r="T69" s="7"/>
      <c r="U69" s="7"/>
      <c r="V69" s="15"/>
      <c r="W69" s="6"/>
      <c r="X69" s="6"/>
      <c r="Y69" s="15"/>
      <c r="Z69" s="22"/>
      <c r="AA69" s="22"/>
      <c r="AB69" s="45"/>
      <c r="AC69" s="45"/>
      <c r="AD69" s="45"/>
      <c r="AE69" s="20"/>
      <c r="AF69" s="16">
        <f t="shared" si="9"/>
        <v>11.6</v>
      </c>
      <c r="AG69" s="8">
        <f t="shared" si="25"/>
        <v>42</v>
      </c>
      <c r="AH69" s="44"/>
    </row>
    <row r="70" spans="1:34" x14ac:dyDescent="0.2">
      <c r="A70" s="18" t="s">
        <v>122</v>
      </c>
      <c r="B70" s="18" t="s">
        <v>123</v>
      </c>
      <c r="C70" s="38" t="s">
        <v>100</v>
      </c>
      <c r="D70" s="53"/>
      <c r="E70" s="54"/>
      <c r="F70" s="55" t="e">
        <f t="shared" si="0"/>
        <v>#DIV/0!</v>
      </c>
      <c r="G70" s="53"/>
      <c r="H70" s="54"/>
      <c r="I70" s="55" t="e">
        <f t="shared" si="1"/>
        <v>#DIV/0!</v>
      </c>
      <c r="J70" s="56"/>
      <c r="K70" s="3"/>
      <c r="L70" s="3"/>
      <c r="M70" s="13"/>
      <c r="N70" s="5"/>
      <c r="O70" s="5"/>
      <c r="P70" s="14"/>
      <c r="Q70" s="36"/>
      <c r="R70" s="36"/>
      <c r="S70" s="21"/>
      <c r="T70" s="7"/>
      <c r="U70" s="7"/>
      <c r="V70" s="15"/>
      <c r="W70" s="6"/>
      <c r="X70" s="6"/>
      <c r="Y70" s="15"/>
      <c r="Z70" s="22"/>
      <c r="AA70" s="22"/>
      <c r="AB70" s="45"/>
      <c r="AC70" s="45"/>
      <c r="AD70" s="45"/>
      <c r="AE70" s="20"/>
      <c r="AF70" s="16">
        <f t="shared" si="9"/>
        <v>0</v>
      </c>
      <c r="AG70" s="8">
        <f t="shared" ref="AG70:AG76" si="38">RANK(AF70,$AF$3:$AF$76)</f>
        <v>53</v>
      </c>
      <c r="AH70" s="44"/>
    </row>
    <row r="71" spans="1:34" x14ac:dyDescent="0.2">
      <c r="A71" s="18" t="s">
        <v>11</v>
      </c>
      <c r="B71" s="18" t="s">
        <v>156</v>
      </c>
      <c r="C71" s="58" t="s">
        <v>12</v>
      </c>
      <c r="D71" s="53">
        <v>7.1</v>
      </c>
      <c r="E71" s="54">
        <v>7.4</v>
      </c>
      <c r="F71" s="55">
        <f t="shared" ref="F71:F76" si="39">AVERAGE(D71:E71)</f>
        <v>7.25</v>
      </c>
      <c r="G71" s="53">
        <v>7.1</v>
      </c>
      <c r="H71" s="54">
        <v>7.4</v>
      </c>
      <c r="I71" s="55">
        <f t="shared" ref="I71:I76" si="40">AVERAGE(G71:H71)</f>
        <v>7.25</v>
      </c>
      <c r="J71" s="56">
        <f t="shared" ref="J71:J75" si="41">MAX(F71,I71)</f>
        <v>7.25</v>
      </c>
      <c r="K71" s="3">
        <f t="shared" ref="K71:K75" si="42">RANK(J71,$J$3:$J$76)</f>
        <v>36</v>
      </c>
      <c r="L71" s="3" t="s">
        <v>193</v>
      </c>
      <c r="M71" s="13">
        <f>SUM(LARGE(J71:J76,{1,2,3,4}))</f>
        <v>31.05</v>
      </c>
      <c r="N71" s="5">
        <v>4.8</v>
      </c>
      <c r="O71" s="5">
        <v>5.05</v>
      </c>
      <c r="P71" s="14">
        <f t="shared" ref="P71:P75" si="43">AVERAGE(N71:O71)</f>
        <v>4.9249999999999998</v>
      </c>
      <c r="Q71" s="36">
        <f t="shared" ref="Q71:Q75" si="44">RANK(P71,$P$3:$P$76)</f>
        <v>33</v>
      </c>
      <c r="R71" s="40" t="s">
        <v>201</v>
      </c>
      <c r="S71" s="21">
        <f>SUM(LARGE(P71:P76,{1,2,3,4}))</f>
        <v>22.675000000000001</v>
      </c>
      <c r="T71" s="7">
        <v>6.6</v>
      </c>
      <c r="U71" s="7">
        <v>6.4</v>
      </c>
      <c r="V71" s="15">
        <f t="shared" ref="V71:V75" si="45">AVERAGE(T71:U71)</f>
        <v>6.5</v>
      </c>
      <c r="W71" s="6">
        <f t="shared" ref="W71:W75" si="46">RANK(V71,$V$3:$V$76)</f>
        <v>35</v>
      </c>
      <c r="X71" s="6" t="s">
        <v>210</v>
      </c>
      <c r="Y71" s="15">
        <f>SUM(LARGE(V71:V76,{1,2,3,4}))</f>
        <v>29</v>
      </c>
      <c r="Z71" s="22">
        <v>6.85</v>
      </c>
      <c r="AA71" s="22">
        <v>7</v>
      </c>
      <c r="AB71" s="45">
        <f t="shared" ref="AB71:AB75" si="47">AVERAGE(Z71:AA71)</f>
        <v>6.9249999999999998</v>
      </c>
      <c r="AC71" s="45">
        <f t="shared" ref="AC71:AC75" si="48">RANK(AB71,$AB$3:$AB$76)</f>
        <v>36</v>
      </c>
      <c r="AD71" s="45" t="s">
        <v>107</v>
      </c>
      <c r="AE71" s="20">
        <f>SUM(LARGE(AB71:AB76,{1,2,3,4}))</f>
        <v>30.7</v>
      </c>
      <c r="AF71" s="16">
        <f t="shared" ref="AF71:AF76" si="49">J71+P71+V71+AB71</f>
        <v>25.6</v>
      </c>
      <c r="AG71" s="8">
        <f t="shared" si="38"/>
        <v>26</v>
      </c>
      <c r="AH71" s="43">
        <f t="shared" ref="AH71" si="50">AE71+Y71+S71+M71</f>
        <v>113.425</v>
      </c>
    </row>
    <row r="72" spans="1:34" x14ac:dyDescent="0.2">
      <c r="A72" s="18" t="s">
        <v>23</v>
      </c>
      <c r="B72" s="18" t="s">
        <v>157</v>
      </c>
      <c r="C72" s="58" t="s">
        <v>12</v>
      </c>
      <c r="D72" s="53">
        <v>7.7</v>
      </c>
      <c r="E72" s="54">
        <v>7.8</v>
      </c>
      <c r="F72" s="55">
        <f t="shared" si="39"/>
        <v>7.75</v>
      </c>
      <c r="G72" s="53">
        <v>7.9</v>
      </c>
      <c r="H72" s="54">
        <v>7.9</v>
      </c>
      <c r="I72" s="55">
        <f t="shared" si="40"/>
        <v>7.9</v>
      </c>
      <c r="J72" s="56">
        <f t="shared" si="41"/>
        <v>7.9</v>
      </c>
      <c r="K72" s="3">
        <f t="shared" si="42"/>
        <v>31</v>
      </c>
      <c r="L72" s="3"/>
      <c r="M72" s="13"/>
      <c r="N72" s="5">
        <v>5.45</v>
      </c>
      <c r="O72" s="5">
        <v>5.6</v>
      </c>
      <c r="P72" s="14">
        <f t="shared" si="43"/>
        <v>5.5250000000000004</v>
      </c>
      <c r="Q72" s="36">
        <f t="shared" si="44"/>
        <v>29</v>
      </c>
      <c r="R72" s="36"/>
      <c r="S72" s="21"/>
      <c r="T72" s="7">
        <v>7.1</v>
      </c>
      <c r="U72" s="7">
        <v>7.25</v>
      </c>
      <c r="V72" s="15">
        <f t="shared" si="45"/>
        <v>7.1749999999999998</v>
      </c>
      <c r="W72" s="6">
        <f t="shared" si="46"/>
        <v>31</v>
      </c>
      <c r="X72" s="6"/>
      <c r="Y72" s="15"/>
      <c r="Z72" s="22">
        <v>7.65</v>
      </c>
      <c r="AA72" s="22">
        <v>7.6</v>
      </c>
      <c r="AB72" s="45">
        <f t="shared" si="47"/>
        <v>7.625</v>
      </c>
      <c r="AC72" s="45">
        <f t="shared" si="48"/>
        <v>35</v>
      </c>
      <c r="AD72" s="45"/>
      <c r="AE72" s="20"/>
      <c r="AF72" s="16">
        <f t="shared" si="49"/>
        <v>28.225000000000001</v>
      </c>
      <c r="AG72" s="8">
        <f t="shared" si="38"/>
        <v>24</v>
      </c>
      <c r="AH72" s="44"/>
    </row>
    <row r="73" spans="1:34" x14ac:dyDescent="0.2">
      <c r="A73" s="18" t="s">
        <v>9</v>
      </c>
      <c r="B73" s="18" t="s">
        <v>158</v>
      </c>
      <c r="C73" s="58" t="s">
        <v>12</v>
      </c>
      <c r="D73" s="53">
        <v>7.9</v>
      </c>
      <c r="E73" s="54">
        <v>7.9</v>
      </c>
      <c r="F73" s="55">
        <f t="shared" si="39"/>
        <v>7.9</v>
      </c>
      <c r="G73" s="53">
        <v>8</v>
      </c>
      <c r="H73" s="54">
        <v>8</v>
      </c>
      <c r="I73" s="55">
        <f t="shared" si="40"/>
        <v>8</v>
      </c>
      <c r="J73" s="56">
        <f t="shared" si="41"/>
        <v>8</v>
      </c>
      <c r="K73" s="3">
        <f t="shared" si="42"/>
        <v>29</v>
      </c>
      <c r="L73" s="3"/>
      <c r="M73" s="13"/>
      <c r="N73" s="5">
        <v>6.5</v>
      </c>
      <c r="O73" s="5">
        <v>6.9</v>
      </c>
      <c r="P73" s="14">
        <f t="shared" si="43"/>
        <v>6.7</v>
      </c>
      <c r="Q73" s="36">
        <f t="shared" si="44"/>
        <v>26</v>
      </c>
      <c r="R73" s="36"/>
      <c r="S73" s="21"/>
      <c r="T73" s="7">
        <v>8</v>
      </c>
      <c r="U73" s="7">
        <v>7.9</v>
      </c>
      <c r="V73" s="15">
        <f t="shared" si="45"/>
        <v>7.95</v>
      </c>
      <c r="W73" s="6">
        <f t="shared" si="46"/>
        <v>18</v>
      </c>
      <c r="X73" s="6"/>
      <c r="Y73" s="15"/>
      <c r="Z73" s="22">
        <v>8.5</v>
      </c>
      <c r="AA73" s="22">
        <v>8.4</v>
      </c>
      <c r="AB73" s="45">
        <f t="shared" si="47"/>
        <v>8.4499999999999993</v>
      </c>
      <c r="AC73" s="45">
        <f t="shared" si="48"/>
        <v>24</v>
      </c>
      <c r="AD73" s="45"/>
      <c r="AE73" s="20"/>
      <c r="AF73" s="16">
        <f t="shared" si="49"/>
        <v>31.099999999999998</v>
      </c>
      <c r="AG73" s="8">
        <f t="shared" si="38"/>
        <v>20</v>
      </c>
      <c r="AH73" s="44"/>
    </row>
    <row r="74" spans="1:34" x14ac:dyDescent="0.2">
      <c r="A74" s="18" t="s">
        <v>8</v>
      </c>
      <c r="B74" s="18" t="s">
        <v>159</v>
      </c>
      <c r="C74" s="58" t="s">
        <v>12</v>
      </c>
      <c r="D74" s="53"/>
      <c r="E74" s="54"/>
      <c r="F74" s="55" t="e">
        <f t="shared" si="39"/>
        <v>#DIV/0!</v>
      </c>
      <c r="G74" s="53"/>
      <c r="H74" s="54"/>
      <c r="I74" s="55" t="e">
        <f t="shared" si="40"/>
        <v>#DIV/0!</v>
      </c>
      <c r="J74" s="56"/>
      <c r="K74" s="3"/>
      <c r="L74" s="3"/>
      <c r="M74" s="13"/>
      <c r="N74" s="5"/>
      <c r="O74" s="5"/>
      <c r="P74" s="14"/>
      <c r="Q74" s="36"/>
      <c r="R74" s="36"/>
      <c r="S74" s="21"/>
      <c r="T74" s="7"/>
      <c r="U74" s="7"/>
      <c r="V74" s="15"/>
      <c r="W74" s="6"/>
      <c r="X74" s="6"/>
      <c r="Y74" s="15"/>
      <c r="Z74" s="22"/>
      <c r="AA74" s="22"/>
      <c r="AB74" s="45"/>
      <c r="AC74" s="45"/>
      <c r="AD74" s="45"/>
      <c r="AE74" s="20"/>
      <c r="AF74" s="16">
        <f t="shared" si="49"/>
        <v>0</v>
      </c>
      <c r="AG74" s="8">
        <f t="shared" si="38"/>
        <v>53</v>
      </c>
      <c r="AH74" s="44"/>
    </row>
    <row r="75" spans="1:34" x14ac:dyDescent="0.2">
      <c r="A75" s="18" t="s">
        <v>10</v>
      </c>
      <c r="B75" s="18" t="s">
        <v>160</v>
      </c>
      <c r="C75" s="58" t="s">
        <v>12</v>
      </c>
      <c r="D75" s="53">
        <v>7.8</v>
      </c>
      <c r="E75" s="54">
        <v>7.7</v>
      </c>
      <c r="F75" s="55">
        <f t="shared" si="39"/>
        <v>7.75</v>
      </c>
      <c r="G75" s="53">
        <v>7.9</v>
      </c>
      <c r="H75" s="54">
        <v>7.9</v>
      </c>
      <c r="I75" s="55">
        <f t="shared" si="40"/>
        <v>7.9</v>
      </c>
      <c r="J75" s="56">
        <f t="shared" si="41"/>
        <v>7.9</v>
      </c>
      <c r="K75" s="3">
        <f t="shared" si="42"/>
        <v>31</v>
      </c>
      <c r="L75" s="3"/>
      <c r="M75" s="13"/>
      <c r="N75" s="5">
        <v>5.5</v>
      </c>
      <c r="O75" s="5">
        <v>5.55</v>
      </c>
      <c r="P75" s="14">
        <f t="shared" si="43"/>
        <v>5.5250000000000004</v>
      </c>
      <c r="Q75" s="36">
        <f t="shared" si="44"/>
        <v>29</v>
      </c>
      <c r="R75" s="36"/>
      <c r="S75" s="21"/>
      <c r="T75" s="7">
        <v>7.3</v>
      </c>
      <c r="U75" s="7">
        <v>7.45</v>
      </c>
      <c r="V75" s="15">
        <f t="shared" si="45"/>
        <v>7.375</v>
      </c>
      <c r="W75" s="6">
        <f t="shared" si="46"/>
        <v>28</v>
      </c>
      <c r="X75" s="6"/>
      <c r="Y75" s="15"/>
      <c r="Z75" s="22">
        <v>7.5</v>
      </c>
      <c r="AA75" s="22">
        <v>7.9</v>
      </c>
      <c r="AB75" s="45">
        <f t="shared" si="47"/>
        <v>7.7</v>
      </c>
      <c r="AC75" s="45">
        <f t="shared" si="48"/>
        <v>34</v>
      </c>
      <c r="AD75" s="45"/>
      <c r="AE75" s="20"/>
      <c r="AF75" s="16">
        <f t="shared" si="49"/>
        <v>28.5</v>
      </c>
      <c r="AG75" s="8">
        <f t="shared" si="38"/>
        <v>23</v>
      </c>
      <c r="AH75" s="44"/>
    </row>
    <row r="76" spans="1:34" x14ac:dyDescent="0.2">
      <c r="A76" s="18" t="s">
        <v>29</v>
      </c>
      <c r="B76" s="18" t="s">
        <v>30</v>
      </c>
      <c r="C76" s="58" t="s">
        <v>12</v>
      </c>
      <c r="D76" s="53"/>
      <c r="E76" s="54"/>
      <c r="F76" s="55" t="e">
        <f t="shared" si="39"/>
        <v>#DIV/0!</v>
      </c>
      <c r="G76" s="53"/>
      <c r="H76" s="54"/>
      <c r="I76" s="55" t="e">
        <f t="shared" si="40"/>
        <v>#DIV/0!</v>
      </c>
      <c r="J76" s="56"/>
      <c r="K76" s="3"/>
      <c r="L76" s="3"/>
      <c r="M76" s="13"/>
      <c r="N76" s="5"/>
      <c r="O76" s="5"/>
      <c r="P76" s="14"/>
      <c r="Q76" s="36"/>
      <c r="R76" s="36"/>
      <c r="S76" s="21"/>
      <c r="T76" s="7"/>
      <c r="U76" s="7"/>
      <c r="V76" s="15"/>
      <c r="W76" s="6"/>
      <c r="X76" s="6"/>
      <c r="Y76" s="15"/>
      <c r="Z76" s="22"/>
      <c r="AA76" s="22"/>
      <c r="AB76" s="45"/>
      <c r="AC76" s="45"/>
      <c r="AD76" s="45"/>
      <c r="AE76" s="20"/>
      <c r="AF76" s="16">
        <f t="shared" si="49"/>
        <v>0</v>
      </c>
      <c r="AG76" s="8">
        <f t="shared" si="38"/>
        <v>53</v>
      </c>
      <c r="AH76" s="44"/>
    </row>
    <row r="79" spans="1:34" x14ac:dyDescent="0.2">
      <c r="E79" s="2"/>
      <c r="F79" s="2"/>
      <c r="G79" s="2"/>
      <c r="H79" s="2"/>
      <c r="I79" s="2"/>
      <c r="N79" s="2"/>
      <c r="O79" s="2"/>
      <c r="T79" s="2"/>
      <c r="U79" s="2"/>
      <c r="Z79" s="2"/>
      <c r="AA79" s="2"/>
    </row>
    <row r="80" spans="1:34" x14ac:dyDescent="0.2">
      <c r="E80" s="2"/>
      <c r="F80" s="2"/>
      <c r="G80" s="2"/>
      <c r="H80" s="2"/>
      <c r="I80" s="2"/>
      <c r="N80" s="2"/>
      <c r="O80" s="2"/>
      <c r="T80" s="2"/>
      <c r="U80" s="2"/>
      <c r="Z80" s="2"/>
      <c r="AA80" s="2"/>
    </row>
    <row r="82" spans="5:6" x14ac:dyDescent="0.2">
      <c r="E82" s="12"/>
      <c r="F82" s="12"/>
    </row>
    <row r="83" spans="5:6" x14ac:dyDescent="0.2">
      <c r="E83" s="12"/>
      <c r="F83" s="12"/>
    </row>
  </sheetData>
  <mergeCells count="4">
    <mergeCell ref="D1:J1"/>
    <mergeCell ref="T1:W1"/>
    <mergeCell ref="N1:Q1"/>
    <mergeCell ref="Z1:AC1"/>
  </mergeCells>
  <phoneticPr fontId="3" type="noConversion"/>
  <conditionalFormatting sqref="Q2:S2">
    <cfRule type="top10" dxfId="15" priority="87" bottom="1" rank="3"/>
  </conditionalFormatting>
  <conditionalFormatting sqref="L21">
    <cfRule type="top10" dxfId="14" priority="5" bottom="1" rank="10"/>
  </conditionalFormatting>
  <conditionalFormatting sqref="X12">
    <cfRule type="top10" dxfId="13" priority="4" bottom="1" rank="10"/>
  </conditionalFormatting>
  <conditionalFormatting sqref="X21">
    <cfRule type="top10" dxfId="12" priority="3" bottom="1" rank="10"/>
  </conditionalFormatting>
  <conditionalFormatting sqref="AD12">
    <cfRule type="top10" dxfId="11" priority="2" bottom="1" rank="10"/>
  </conditionalFormatting>
  <conditionalFormatting sqref="AD21">
    <cfRule type="top10" dxfId="10" priority="1" bottom="1" rank="10"/>
  </conditionalFormatting>
  <conditionalFormatting sqref="J3:J76">
    <cfRule type="top10" dxfId="9" priority="175" rank="10"/>
  </conditionalFormatting>
  <conditionalFormatting sqref="K3:L20 K21 K22:L76">
    <cfRule type="top10" dxfId="8" priority="177" bottom="1" rank="10"/>
  </conditionalFormatting>
  <conditionalFormatting sqref="Q3:S76">
    <cfRule type="top10" dxfId="7" priority="181" bottom="1" rank="10"/>
  </conditionalFormatting>
  <conditionalFormatting sqref="W3:X11 W13:X20 W12 W21 W22:X76">
    <cfRule type="top10" dxfId="6" priority="183" bottom="1" rank="10"/>
  </conditionalFormatting>
  <conditionalFormatting sqref="AC3:AD11 AC13:AD20 AC12 AC21 AC22:AD76">
    <cfRule type="top10" dxfId="5" priority="189" bottom="1" rank="10"/>
  </conditionalFormatting>
  <conditionalFormatting sqref="AG3:AG76">
    <cfRule type="top10" dxfId="4" priority="195" bottom="1" rank="10"/>
  </conditionalFormatting>
  <conditionalFormatting sqref="P3:P76">
    <cfRule type="top10" dxfId="3" priority="197" rank="10"/>
  </conditionalFormatting>
  <conditionalFormatting sqref="V3:V76">
    <cfRule type="top10" dxfId="2" priority="199" rank="10"/>
  </conditionalFormatting>
  <conditionalFormatting sqref="AB3:AB76">
    <cfRule type="top10" dxfId="1" priority="201" rank="10"/>
  </conditionalFormatting>
  <conditionalFormatting sqref="AF3:AF76">
    <cfRule type="top10" dxfId="0" priority="203" rank="10"/>
  </conditionalFormatting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workbookViewId="0">
      <selection activeCell="E9" sqref="A1:H10"/>
    </sheetView>
  </sheetViews>
  <sheetFormatPr baseColWidth="10" defaultColWidth="11" defaultRowHeight="16" x14ac:dyDescent="0.2"/>
  <cols>
    <col min="1" max="1" width="10" bestFit="1" customWidth="1"/>
    <col min="3" max="3" width="13" style="1" bestFit="1" customWidth="1"/>
    <col min="4" max="7" width="9" style="1" bestFit="1" customWidth="1"/>
    <col min="8" max="8" width="8.5" style="1" customWidth="1"/>
  </cols>
  <sheetData>
    <row r="1" spans="1:8" ht="48" x14ac:dyDescent="0.2">
      <c r="A1" s="27" t="s">
        <v>0</v>
      </c>
      <c r="B1" s="27" t="s">
        <v>1</v>
      </c>
      <c r="C1" s="33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29" t="s">
        <v>7</v>
      </c>
    </row>
    <row r="2" spans="1:8" x14ac:dyDescent="0.2">
      <c r="A2" s="31" t="str">
        <f>RAW!A21</f>
        <v>Arianna</v>
      </c>
      <c r="B2" s="31" t="str">
        <f>RAW!B21</f>
        <v>Guerrero</v>
      </c>
      <c r="C2" s="31" t="str">
        <f>RAW!C21</f>
        <v>Grand Ledge</v>
      </c>
      <c r="D2" s="31">
        <f>RAW!J21</f>
        <v>9.125</v>
      </c>
      <c r="E2" s="31">
        <f>RAW!P21</f>
        <v>8.2249999999999996</v>
      </c>
      <c r="F2" s="31">
        <f>RAW!V21</f>
        <v>8.0250000000000004</v>
      </c>
      <c r="G2" s="31">
        <f>RAW!AB21</f>
        <v>9.5500000000000007</v>
      </c>
      <c r="H2" s="31">
        <f>RAW!AF21</f>
        <v>34.924999999999997</v>
      </c>
    </row>
    <row r="3" spans="1:8" x14ac:dyDescent="0.2">
      <c r="A3" s="18" t="str">
        <f>RAW!A22</f>
        <v>Janelle</v>
      </c>
      <c r="B3" s="18" t="str">
        <f>RAW!B22</f>
        <v>Hall</v>
      </c>
      <c r="C3" s="18" t="str">
        <f>RAW!C22</f>
        <v>Grand Ledge</v>
      </c>
      <c r="D3" s="18">
        <f>RAW!J22</f>
        <v>9</v>
      </c>
      <c r="E3" s="18">
        <f>RAW!P22</f>
        <v>7.7750000000000004</v>
      </c>
      <c r="F3" s="18">
        <f>RAW!V22</f>
        <v>9.1</v>
      </c>
      <c r="G3" s="18">
        <f>RAW!AB22</f>
        <v>9.5749999999999993</v>
      </c>
      <c r="H3" s="18">
        <f>RAW!AF22</f>
        <v>35.450000000000003</v>
      </c>
    </row>
    <row r="4" spans="1:8" x14ac:dyDescent="0.2">
      <c r="A4" s="31" t="str">
        <f>RAW!A23</f>
        <v>Samantha</v>
      </c>
      <c r="B4" s="31" t="str">
        <f>RAW!B23</f>
        <v>Hetzer</v>
      </c>
      <c r="C4" s="31" t="str">
        <f>RAW!C23</f>
        <v>Grand Ledge</v>
      </c>
      <c r="D4" s="31">
        <f>RAW!J23</f>
        <v>8.5500000000000007</v>
      </c>
      <c r="E4" s="31">
        <f>RAW!P23</f>
        <v>8.0500000000000007</v>
      </c>
      <c r="F4" s="31">
        <f>RAW!V23</f>
        <v>7.75</v>
      </c>
      <c r="G4" s="31">
        <f>RAW!AB23</f>
        <v>8.2249999999999996</v>
      </c>
      <c r="H4" s="31">
        <f>RAW!AF23</f>
        <v>32.575000000000003</v>
      </c>
    </row>
    <row r="5" spans="1:8" x14ac:dyDescent="0.2">
      <c r="A5" s="18" t="str">
        <f>RAW!A24</f>
        <v>Emily</v>
      </c>
      <c r="B5" s="18" t="str">
        <f>RAW!B24</f>
        <v>Huhn</v>
      </c>
      <c r="C5" s="18" t="str">
        <f>RAW!C24</f>
        <v>Grand Ledge</v>
      </c>
      <c r="D5" s="18">
        <f>RAW!J24</f>
        <v>0</v>
      </c>
      <c r="E5" s="18">
        <f>RAW!P24</f>
        <v>7.4749999999999996</v>
      </c>
      <c r="F5" s="18">
        <f>RAW!V24</f>
        <v>0</v>
      </c>
      <c r="G5" s="18">
        <f>RAW!AB24</f>
        <v>0</v>
      </c>
      <c r="H5" s="18">
        <f>RAW!AF24</f>
        <v>7.4749999999999996</v>
      </c>
    </row>
    <row r="6" spans="1:8" x14ac:dyDescent="0.2">
      <c r="A6" s="31" t="str">
        <f>RAW!A25</f>
        <v xml:space="preserve">Afton </v>
      </c>
      <c r="B6" s="31" t="str">
        <f>RAW!B25</f>
        <v>Lafrance</v>
      </c>
      <c r="C6" s="31" t="str">
        <f>RAW!C25</f>
        <v>Grand Ledge</v>
      </c>
      <c r="D6" s="31">
        <f>RAW!J25</f>
        <v>9.3500000000000014</v>
      </c>
      <c r="E6" s="31">
        <f>RAW!P25</f>
        <v>8.8999999999999986</v>
      </c>
      <c r="F6" s="31">
        <f>RAW!V25</f>
        <v>8.7749999999999986</v>
      </c>
      <c r="G6" s="31">
        <f>RAW!AB25</f>
        <v>9</v>
      </c>
      <c r="H6" s="31">
        <f>RAW!AF25</f>
        <v>36.024999999999999</v>
      </c>
    </row>
    <row r="7" spans="1:8" x14ac:dyDescent="0.2">
      <c r="A7" s="18" t="str">
        <f>RAW!A26</f>
        <v>Maggie</v>
      </c>
      <c r="B7" s="18" t="str">
        <f>RAW!B26</f>
        <v>Mullins</v>
      </c>
      <c r="C7" s="18" t="str">
        <f>RAW!C26</f>
        <v>Grand Ledge</v>
      </c>
      <c r="D7" s="18">
        <f>RAW!J26</f>
        <v>8.6499999999999986</v>
      </c>
      <c r="E7" s="18">
        <f>RAW!P26</f>
        <v>8.25</v>
      </c>
      <c r="F7" s="18">
        <f>RAW!V26</f>
        <v>8.1750000000000007</v>
      </c>
      <c r="G7" s="18">
        <f>RAW!AB26</f>
        <v>9.0500000000000007</v>
      </c>
      <c r="H7" s="18">
        <f>RAW!AF26</f>
        <v>34.125</v>
      </c>
    </row>
    <row r="8" spans="1:8" x14ac:dyDescent="0.2">
      <c r="A8" s="31" t="str">
        <f>RAW!A27</f>
        <v>Carsen</v>
      </c>
      <c r="B8" s="31" t="str">
        <f>RAW!B27</f>
        <v>Perry</v>
      </c>
      <c r="C8" s="31" t="str">
        <f>RAW!C27</f>
        <v>Grand Ledge</v>
      </c>
      <c r="D8" s="31">
        <f>RAW!J27</f>
        <v>8.4749999999999996</v>
      </c>
      <c r="E8" s="31">
        <f>RAW!P27</f>
        <v>0</v>
      </c>
      <c r="F8" s="31">
        <f>RAW!V27</f>
        <v>7.5750000000000002</v>
      </c>
      <c r="G8" s="31">
        <f>RAW!AB27</f>
        <v>8.6750000000000007</v>
      </c>
      <c r="H8" s="31">
        <f>RAW!AF27</f>
        <v>24.725000000000001</v>
      </c>
    </row>
    <row r="9" spans="1:8" x14ac:dyDescent="0.2">
      <c r="A9" s="18" t="str">
        <f>RAW!A28</f>
        <v>Trinity</v>
      </c>
      <c r="B9" s="18" t="str">
        <f>RAW!B28</f>
        <v>Thelen</v>
      </c>
      <c r="C9" s="18" t="str">
        <f>RAW!C28</f>
        <v>Grand Ledge</v>
      </c>
      <c r="D9" s="18">
        <f>RAW!J28</f>
        <v>0</v>
      </c>
      <c r="E9" s="18">
        <f>RAW!P28</f>
        <v>0</v>
      </c>
      <c r="F9" s="18">
        <f>RAW!V28</f>
        <v>0</v>
      </c>
      <c r="G9" s="18">
        <f>RAW!AB28</f>
        <v>0</v>
      </c>
      <c r="H9" s="18">
        <f>RAW!AF28</f>
        <v>0</v>
      </c>
    </row>
    <row r="10" spans="1:8" x14ac:dyDescent="0.2">
      <c r="C10" s="8" t="s">
        <v>95</v>
      </c>
      <c r="D10" s="26">
        <f>SUM(LARGE(D2:D9,{1,2,3,4}))</f>
        <v>36.125</v>
      </c>
      <c r="E10" s="26">
        <f>SUM(LARGE(E2:E9,{1,2,3,4}))</f>
        <v>33.424999999999997</v>
      </c>
      <c r="F10" s="26">
        <f>SUM(LARGE(F2:F9,{1,2,3,4}))</f>
        <v>34.075000000000003</v>
      </c>
      <c r="G10" s="26">
        <f>SUM(LARGE(G2:G9,{1,2,3,4}))</f>
        <v>37.174999999999997</v>
      </c>
      <c r="H10" s="16">
        <f>D10+E10+F10+G10</f>
        <v>140.80000000000001</v>
      </c>
    </row>
  </sheetData>
  <phoneticPr fontId="3" type="noConversion"/>
  <pageMargins left="0.25" right="0.25" top="1" bottom="1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topLeftCell="A7" workbookViewId="0">
      <selection activeCell="H22" sqref="A1:XFD1048576"/>
    </sheetView>
  </sheetViews>
  <sheetFormatPr baseColWidth="10" defaultColWidth="11" defaultRowHeight="16" x14ac:dyDescent="0.2"/>
  <cols>
    <col min="1" max="1" width="10" bestFit="1" customWidth="1"/>
    <col min="3" max="3" width="21.83203125" bestFit="1" customWidth="1"/>
    <col min="4" max="7" width="9" style="1" bestFit="1" customWidth="1"/>
    <col min="8" max="8" width="8.5" style="1" customWidth="1"/>
  </cols>
  <sheetData>
    <row r="1" spans="1:8" ht="48" x14ac:dyDescent="0.2">
      <c r="A1" s="27" t="s">
        <v>0</v>
      </c>
      <c r="B1" s="27" t="s">
        <v>1</v>
      </c>
      <c r="C1" s="28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29" t="s">
        <v>7</v>
      </c>
    </row>
    <row r="2" spans="1:8" x14ac:dyDescent="0.2">
      <c r="A2" s="31" t="str">
        <f>RAW!A29</f>
        <v>Cezanne</v>
      </c>
      <c r="B2" s="31" t="str">
        <f>RAW!B29</f>
        <v>Allen</v>
      </c>
      <c r="C2" s="31" t="str">
        <f>RAW!C29</f>
        <v>Haslett-Williamston-Bath</v>
      </c>
      <c r="D2" s="37">
        <f>RAW!J29</f>
        <v>0</v>
      </c>
      <c r="E2" s="37">
        <f>RAW!P29</f>
        <v>0</v>
      </c>
      <c r="F2" s="37">
        <f>RAW!V29</f>
        <v>0</v>
      </c>
      <c r="G2" s="37">
        <f>RAW!AB29</f>
        <v>0</v>
      </c>
      <c r="H2" s="37">
        <f>RAW!AF29</f>
        <v>0</v>
      </c>
    </row>
    <row r="3" spans="1:8" x14ac:dyDescent="0.2">
      <c r="A3" s="18" t="str">
        <f>RAW!A30</f>
        <v>Rylie</v>
      </c>
      <c r="B3" s="18" t="str">
        <f>RAW!B30</f>
        <v>Arkell</v>
      </c>
      <c r="C3" s="18" t="str">
        <f>RAW!C30</f>
        <v>Haslett-Williamston-Bath</v>
      </c>
      <c r="D3" s="39">
        <f>RAW!J30</f>
        <v>0</v>
      </c>
      <c r="E3" s="39">
        <f>RAW!P30</f>
        <v>0</v>
      </c>
      <c r="F3" s="39">
        <f>RAW!V30</f>
        <v>0</v>
      </c>
      <c r="G3" s="39">
        <f>RAW!AB30</f>
        <v>0</v>
      </c>
      <c r="H3" s="39">
        <f>RAW!AF30</f>
        <v>0</v>
      </c>
    </row>
    <row r="4" spans="1:8" x14ac:dyDescent="0.2">
      <c r="A4" s="31" t="str">
        <f>RAW!A31</f>
        <v>Ness</v>
      </c>
      <c r="B4" s="31" t="str">
        <f>RAW!B31</f>
        <v>Benjamin</v>
      </c>
      <c r="C4" s="31" t="str">
        <f>RAW!C31</f>
        <v>Haslett-Williamston-Bath</v>
      </c>
      <c r="D4" s="37">
        <f>RAW!J31</f>
        <v>0</v>
      </c>
      <c r="E4" s="37">
        <f>RAW!P31</f>
        <v>0</v>
      </c>
      <c r="F4" s="37">
        <f>RAW!V31</f>
        <v>0</v>
      </c>
      <c r="G4" s="37">
        <f>RAW!AB31</f>
        <v>0</v>
      </c>
      <c r="H4" s="37">
        <f>RAW!AF31</f>
        <v>0</v>
      </c>
    </row>
    <row r="5" spans="1:8" x14ac:dyDescent="0.2">
      <c r="A5" s="18" t="str">
        <f>RAW!A32</f>
        <v>Lidia</v>
      </c>
      <c r="B5" s="18" t="str">
        <f>RAW!B32</f>
        <v>Clarizio*</v>
      </c>
      <c r="C5" s="18" t="str">
        <f>RAW!C32</f>
        <v>Haslett-Williamston-Bath</v>
      </c>
      <c r="D5" s="39">
        <f>RAW!J32</f>
        <v>8.4</v>
      </c>
      <c r="E5" s="39">
        <f>RAW!P32</f>
        <v>8.0749999999999993</v>
      </c>
      <c r="F5" s="39">
        <f>RAW!V32</f>
        <v>9.15</v>
      </c>
      <c r="G5" s="39">
        <f>RAW!AB32</f>
        <v>8.9499999999999993</v>
      </c>
      <c r="H5" s="39">
        <f>RAW!AF32</f>
        <v>34.575000000000003</v>
      </c>
    </row>
    <row r="6" spans="1:8" x14ac:dyDescent="0.2">
      <c r="A6" s="31" t="str">
        <f>RAW!A33</f>
        <v>Abbi</v>
      </c>
      <c r="B6" s="31" t="str">
        <f>RAW!B33</f>
        <v>Clark</v>
      </c>
      <c r="C6" s="31" t="str">
        <f>RAW!C33</f>
        <v>Haslett-Williamston-Bath</v>
      </c>
      <c r="D6" s="37">
        <f>RAW!J33</f>
        <v>0</v>
      </c>
      <c r="E6" s="37">
        <f>RAW!P33</f>
        <v>0</v>
      </c>
      <c r="F6" s="37">
        <f>RAW!V33</f>
        <v>0</v>
      </c>
      <c r="G6" s="37">
        <f>RAW!AB33</f>
        <v>0</v>
      </c>
      <c r="H6" s="37">
        <f>RAW!AF33</f>
        <v>0</v>
      </c>
    </row>
    <row r="7" spans="1:8" x14ac:dyDescent="0.2">
      <c r="A7" s="18" t="str">
        <f>RAW!A34</f>
        <v>Jillian</v>
      </c>
      <c r="B7" s="18" t="str">
        <f>RAW!B34</f>
        <v>Fast</v>
      </c>
      <c r="C7" s="18" t="str">
        <f>RAW!C34</f>
        <v>Haslett-Williamston-Bath</v>
      </c>
      <c r="D7" s="39">
        <f>RAW!J34</f>
        <v>0</v>
      </c>
      <c r="E7" s="39">
        <f>RAW!P34</f>
        <v>0</v>
      </c>
      <c r="F7" s="39">
        <f>RAW!V34</f>
        <v>0</v>
      </c>
      <c r="G7" s="39">
        <f>RAW!AB34</f>
        <v>0</v>
      </c>
      <c r="H7" s="39">
        <f>RAW!AF34</f>
        <v>0</v>
      </c>
    </row>
    <row r="8" spans="1:8" x14ac:dyDescent="0.2">
      <c r="A8" s="31" t="str">
        <f>RAW!A35</f>
        <v>Hailey</v>
      </c>
      <c r="B8" s="31" t="str">
        <f>RAW!B35</f>
        <v>Gauss*</v>
      </c>
      <c r="C8" s="31" t="str">
        <f>RAW!C35</f>
        <v>Haslett-Williamston-Bath</v>
      </c>
      <c r="D8" s="37">
        <f>RAW!J35</f>
        <v>8.5</v>
      </c>
      <c r="E8" s="37">
        <f>RAW!P35</f>
        <v>7.9</v>
      </c>
      <c r="F8" s="37">
        <f>RAW!V35</f>
        <v>8.4499999999999993</v>
      </c>
      <c r="G8" s="37">
        <f>RAW!AB35</f>
        <v>8.3249999999999993</v>
      </c>
      <c r="H8" s="37">
        <f>RAW!AF35</f>
        <v>33.174999999999997</v>
      </c>
    </row>
    <row r="9" spans="1:8" x14ac:dyDescent="0.2">
      <c r="A9" s="18" t="str">
        <f>RAW!A36</f>
        <v>Madeline</v>
      </c>
      <c r="B9" s="18" t="str">
        <f>RAW!B36</f>
        <v>Glaza*</v>
      </c>
      <c r="C9" s="18" t="str">
        <f>RAW!C36</f>
        <v>Haslett-Williamston-Bath</v>
      </c>
      <c r="D9" s="39">
        <f>RAW!J36</f>
        <v>8.5250000000000004</v>
      </c>
      <c r="E9" s="39">
        <f>RAW!P36</f>
        <v>7.7249999999999996</v>
      </c>
      <c r="F9" s="39">
        <f>RAW!V36</f>
        <v>8.125</v>
      </c>
      <c r="G9" s="39">
        <f>RAW!AB36</f>
        <v>8.9749999999999996</v>
      </c>
      <c r="H9" s="39">
        <f>RAW!AF36</f>
        <v>33.35</v>
      </c>
    </row>
    <row r="10" spans="1:8" x14ac:dyDescent="0.2">
      <c r="A10" s="31" t="str">
        <f>RAW!A37</f>
        <v>Salina</v>
      </c>
      <c r="B10" s="31" t="str">
        <f>RAW!B37</f>
        <v>Habba</v>
      </c>
      <c r="C10" s="31" t="str">
        <f>RAW!C37</f>
        <v>Haslett-Williamston-Bath</v>
      </c>
      <c r="D10" s="37">
        <f>RAW!J37</f>
        <v>0</v>
      </c>
      <c r="E10" s="37">
        <f>RAW!P37</f>
        <v>0</v>
      </c>
      <c r="F10" s="37">
        <f>RAW!V37</f>
        <v>0</v>
      </c>
      <c r="G10" s="37">
        <f>RAW!AB37</f>
        <v>0</v>
      </c>
      <c r="H10" s="37">
        <f>RAW!AF37</f>
        <v>0</v>
      </c>
    </row>
    <row r="11" spans="1:8" x14ac:dyDescent="0.2">
      <c r="A11" s="18" t="str">
        <f>RAW!A38</f>
        <v>Kenzie</v>
      </c>
      <c r="B11" s="18" t="str">
        <f>RAW!B38</f>
        <v>Hammontree</v>
      </c>
      <c r="C11" s="18" t="str">
        <f>RAW!C38</f>
        <v>Haslett-Williamston-Bath</v>
      </c>
      <c r="D11" s="39">
        <f>RAW!J38</f>
        <v>0</v>
      </c>
      <c r="E11" s="39">
        <f>RAW!P38</f>
        <v>0</v>
      </c>
      <c r="F11" s="39">
        <f>RAW!V38</f>
        <v>0</v>
      </c>
      <c r="G11" s="39">
        <f>RAW!AB38</f>
        <v>0</v>
      </c>
      <c r="H11" s="39">
        <f>RAW!AF38</f>
        <v>0</v>
      </c>
    </row>
    <row r="12" spans="1:8" x14ac:dyDescent="0.2">
      <c r="A12" s="31" t="str">
        <f>RAW!A39</f>
        <v>Lauren</v>
      </c>
      <c r="B12" s="31" t="str">
        <f>RAW!B39</f>
        <v>Hill</v>
      </c>
      <c r="C12" s="31" t="str">
        <f>RAW!C39</f>
        <v>Haslett-Williamston-Bath</v>
      </c>
      <c r="D12" s="37">
        <f>RAW!J39</f>
        <v>0</v>
      </c>
      <c r="E12" s="37">
        <f>RAW!P39</f>
        <v>0</v>
      </c>
      <c r="F12" s="37">
        <f>RAW!V39</f>
        <v>0</v>
      </c>
      <c r="G12" s="37">
        <f>RAW!AB39</f>
        <v>0</v>
      </c>
      <c r="H12" s="37">
        <f>RAW!AF39</f>
        <v>0</v>
      </c>
    </row>
    <row r="13" spans="1:8" x14ac:dyDescent="0.2">
      <c r="A13" s="18" t="str">
        <f>RAW!A40</f>
        <v xml:space="preserve">Immy </v>
      </c>
      <c r="B13" s="18" t="str">
        <f>RAW!B40</f>
        <v>Kniss</v>
      </c>
      <c r="C13" s="18" t="str">
        <f>RAW!C40</f>
        <v>Haslett-Williamston-Bath</v>
      </c>
      <c r="D13" s="39">
        <f>RAW!J40</f>
        <v>0</v>
      </c>
      <c r="E13" s="39">
        <f>RAW!P40</f>
        <v>0</v>
      </c>
      <c r="F13" s="39">
        <f>RAW!V40</f>
        <v>0</v>
      </c>
      <c r="G13" s="39">
        <f>RAW!AB40</f>
        <v>0</v>
      </c>
      <c r="H13" s="39">
        <f>RAW!AF40</f>
        <v>0</v>
      </c>
    </row>
    <row r="14" spans="1:8" x14ac:dyDescent="0.2">
      <c r="A14" s="31" t="str">
        <f>RAW!A41</f>
        <v>Olivia</v>
      </c>
      <c r="B14" s="31" t="str">
        <f>RAW!B41</f>
        <v>Muzzall</v>
      </c>
      <c r="C14" s="31" t="str">
        <f>RAW!C41</f>
        <v>Haslett-Williamston-Bath</v>
      </c>
      <c r="D14" s="37">
        <f>RAW!J41</f>
        <v>8.25</v>
      </c>
      <c r="E14" s="37">
        <f>RAW!P41</f>
        <v>0</v>
      </c>
      <c r="F14" s="37">
        <f>RAW!V41</f>
        <v>8.5</v>
      </c>
      <c r="G14" s="37">
        <f>RAW!AB41</f>
        <v>8.8249999999999993</v>
      </c>
      <c r="H14" s="37">
        <f>RAW!AF41</f>
        <v>25.574999999999999</v>
      </c>
    </row>
    <row r="15" spans="1:8" x14ac:dyDescent="0.2">
      <c r="A15" s="18" t="str">
        <f>RAW!A42</f>
        <v>Lexie</v>
      </c>
      <c r="B15" s="18" t="str">
        <f>RAW!B42</f>
        <v>Salazar</v>
      </c>
      <c r="C15" s="18" t="str">
        <f>RAW!C42</f>
        <v>Haslett-Williamston-Bath</v>
      </c>
      <c r="D15" s="39">
        <f>RAW!J42</f>
        <v>0</v>
      </c>
      <c r="E15" s="39">
        <f>RAW!P42</f>
        <v>0</v>
      </c>
      <c r="F15" s="39">
        <f>RAW!V42</f>
        <v>0</v>
      </c>
      <c r="G15" s="39">
        <f>RAW!AB42</f>
        <v>0</v>
      </c>
      <c r="H15" s="39">
        <f>RAW!AF42</f>
        <v>0</v>
      </c>
    </row>
    <row r="16" spans="1:8" x14ac:dyDescent="0.2">
      <c r="A16" s="31" t="str">
        <f>RAW!A43</f>
        <v>Ally</v>
      </c>
      <c r="B16" s="31" t="str">
        <f>RAW!B43</f>
        <v>Schonfeld</v>
      </c>
      <c r="C16" s="31" t="str">
        <f>RAW!C43</f>
        <v>Haslett-Williamston-Bath</v>
      </c>
      <c r="D16" s="37">
        <f>RAW!J43</f>
        <v>8.1499999999999986</v>
      </c>
      <c r="E16" s="37">
        <f>RAW!P43</f>
        <v>6.25</v>
      </c>
      <c r="F16" s="37">
        <f>RAW!V43</f>
        <v>0</v>
      </c>
      <c r="G16" s="37">
        <f>RAW!AB43</f>
        <v>0</v>
      </c>
      <c r="H16" s="37">
        <f>RAW!AF43</f>
        <v>14.399999999999999</v>
      </c>
    </row>
    <row r="17" spans="1:8" x14ac:dyDescent="0.2">
      <c r="A17" s="18" t="str">
        <f>RAW!A44</f>
        <v>Heidi</v>
      </c>
      <c r="B17" s="18" t="str">
        <f>RAW!B44</f>
        <v>Scott*</v>
      </c>
      <c r="C17" s="18" t="str">
        <f>RAW!C44</f>
        <v>Haslett-Williamston-Bath</v>
      </c>
      <c r="D17" s="39">
        <f>RAW!J44</f>
        <v>8.5500000000000007</v>
      </c>
      <c r="E17" s="39">
        <f>RAW!P44</f>
        <v>8.6</v>
      </c>
      <c r="F17" s="39">
        <f>RAW!V44</f>
        <v>7.7750000000000004</v>
      </c>
      <c r="G17" s="39">
        <f>RAW!AB44</f>
        <v>9.2250000000000014</v>
      </c>
      <c r="H17" s="39">
        <f>RAW!AF44</f>
        <v>34.15</v>
      </c>
    </row>
    <row r="18" spans="1:8" x14ac:dyDescent="0.2">
      <c r="A18" s="31" t="str">
        <f>RAW!A45</f>
        <v>Katie</v>
      </c>
      <c r="B18" s="31" t="str">
        <f>RAW!B45</f>
        <v>Sloan*</v>
      </c>
      <c r="C18" s="31" t="str">
        <f>RAW!C45</f>
        <v>Haslett-Williamston-Bath</v>
      </c>
      <c r="D18" s="37">
        <f>RAW!J45</f>
        <v>0</v>
      </c>
      <c r="E18" s="37">
        <f>RAW!P45</f>
        <v>7.75</v>
      </c>
      <c r="F18" s="37">
        <f>RAW!V45</f>
        <v>8.875</v>
      </c>
      <c r="G18" s="37">
        <f>RAW!AB45</f>
        <v>8.75</v>
      </c>
      <c r="H18" s="37">
        <f>RAW!AF45</f>
        <v>25.375</v>
      </c>
    </row>
    <row r="19" spans="1:8" x14ac:dyDescent="0.2">
      <c r="A19" s="18" t="str">
        <f>RAW!A46</f>
        <v>Jordan</v>
      </c>
      <c r="B19" s="18" t="str">
        <f>RAW!B46</f>
        <v>Valley</v>
      </c>
      <c r="C19" s="18" t="str">
        <f>RAW!C46</f>
        <v>Haslett-Williamston-Bath</v>
      </c>
      <c r="D19" s="39">
        <f>RAW!J46</f>
        <v>0</v>
      </c>
      <c r="E19" s="39">
        <f>RAW!P46</f>
        <v>0</v>
      </c>
      <c r="F19" s="39">
        <f>RAW!V46</f>
        <v>0</v>
      </c>
      <c r="G19" s="39">
        <f>RAW!AB46</f>
        <v>0</v>
      </c>
      <c r="H19" s="39">
        <f>RAW!AF46</f>
        <v>0</v>
      </c>
    </row>
    <row r="20" spans="1:8" x14ac:dyDescent="0.2">
      <c r="A20" s="31" t="str">
        <f>RAW!A47</f>
        <v>Zoe</v>
      </c>
      <c r="B20" s="31" t="str">
        <f>RAW!B47</f>
        <v>Weinstein</v>
      </c>
      <c r="C20" s="31" t="str">
        <f>RAW!C47</f>
        <v>Haslett-Williamston-Bath</v>
      </c>
      <c r="D20" s="37">
        <f>RAW!J47</f>
        <v>0</v>
      </c>
      <c r="E20" s="37">
        <f>RAW!P47</f>
        <v>0</v>
      </c>
      <c r="F20" s="37">
        <f>RAW!V47</f>
        <v>0</v>
      </c>
      <c r="G20" s="37">
        <f>RAW!AB47</f>
        <v>0</v>
      </c>
      <c r="H20" s="37">
        <f>RAW!AF47</f>
        <v>0</v>
      </c>
    </row>
    <row r="21" spans="1:8" x14ac:dyDescent="0.2">
      <c r="C21" s="32" t="s">
        <v>95</v>
      </c>
      <c r="D21" s="26">
        <f>SUM(LARGE(D2:D20,{1,2,3,4}))</f>
        <v>33.975000000000001</v>
      </c>
      <c r="E21" s="26">
        <f>SUM(LARGE(E2:E20,{1,2,3,4}))</f>
        <v>32.324999999999996</v>
      </c>
      <c r="F21" s="26">
        <f>SUM(LARGE(F2:F20,{1,2,3,4}))</f>
        <v>34.974999999999994</v>
      </c>
      <c r="G21" s="26">
        <f>SUM(LARGE(G2:G20,{1,2,3,4}))</f>
        <v>35.975000000000001</v>
      </c>
      <c r="H21" s="16">
        <f>D21+E21+F21+G21</f>
        <v>137.25</v>
      </c>
    </row>
  </sheetData>
  <phoneticPr fontId="3" type="noConversion"/>
  <pageMargins left="0.25" right="0.25" top="0.75" bottom="0.75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topLeftCell="A7" workbookViewId="0">
      <selection activeCell="I5" sqref="A1:XFD1048576"/>
    </sheetView>
  </sheetViews>
  <sheetFormatPr baseColWidth="10" defaultColWidth="11" defaultRowHeight="16" x14ac:dyDescent="0.2"/>
  <cols>
    <col min="1" max="1" width="10" bestFit="1" customWidth="1"/>
    <col min="3" max="3" width="13" style="1" bestFit="1" customWidth="1"/>
    <col min="4" max="7" width="9" style="1" bestFit="1" customWidth="1"/>
    <col min="8" max="8" width="8.5" style="1" customWidth="1"/>
  </cols>
  <sheetData>
    <row r="1" spans="1:8" ht="48" x14ac:dyDescent="0.2">
      <c r="A1" s="27" t="s">
        <v>0</v>
      </c>
      <c r="B1" s="27" t="s">
        <v>1</v>
      </c>
      <c r="C1" s="33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29" t="s">
        <v>7</v>
      </c>
    </row>
    <row r="2" spans="1:8" x14ac:dyDescent="0.2">
      <c r="A2" s="31" t="str">
        <f>RAW!A48</f>
        <v>Isabella</v>
      </c>
      <c r="B2" s="31" t="str">
        <f>RAW!B48</f>
        <v>Burgess</v>
      </c>
      <c r="C2" s="9" t="str">
        <f>RAW!C48</f>
        <v>Holt</v>
      </c>
      <c r="D2" s="37">
        <f>RAW!J48</f>
        <v>8.4</v>
      </c>
      <c r="E2" s="37">
        <f>RAW!P48</f>
        <v>7.2750000000000004</v>
      </c>
      <c r="F2" s="37">
        <f>RAW!V48</f>
        <v>7.2249999999999996</v>
      </c>
      <c r="G2" s="37">
        <f>RAW!AB48</f>
        <v>0</v>
      </c>
      <c r="H2" s="37">
        <f>RAW!AF48</f>
        <v>22.9</v>
      </c>
    </row>
    <row r="3" spans="1:8" x14ac:dyDescent="0.2">
      <c r="A3" s="18" t="str">
        <f>RAW!A49</f>
        <v>Aimee</v>
      </c>
      <c r="B3" s="18" t="str">
        <f>RAW!B49</f>
        <v>Chadwick</v>
      </c>
      <c r="C3" s="38" t="str">
        <f>RAW!C49</f>
        <v>Holt</v>
      </c>
      <c r="D3" s="39">
        <f>RAW!J49</f>
        <v>0</v>
      </c>
      <c r="E3" s="39">
        <f>RAW!P49</f>
        <v>0</v>
      </c>
      <c r="F3" s="39">
        <f>RAW!V49</f>
        <v>6.9499999999999993</v>
      </c>
      <c r="G3" s="39">
        <f>RAW!AB49</f>
        <v>0</v>
      </c>
      <c r="H3" s="39">
        <f>RAW!AF49</f>
        <v>6.9499999999999993</v>
      </c>
    </row>
    <row r="4" spans="1:8" x14ac:dyDescent="0.2">
      <c r="A4" s="31" t="str">
        <f>RAW!A50</f>
        <v>Lidia</v>
      </c>
      <c r="B4" s="31" t="str">
        <f>RAW!B50</f>
        <v>Cuello</v>
      </c>
      <c r="C4" s="9" t="str">
        <f>RAW!C50</f>
        <v>Holt</v>
      </c>
      <c r="D4" s="37">
        <f>RAW!J50</f>
        <v>0</v>
      </c>
      <c r="E4" s="37">
        <f>RAW!P50</f>
        <v>0</v>
      </c>
      <c r="F4" s="37">
        <f>RAW!V50</f>
        <v>0</v>
      </c>
      <c r="G4" s="37">
        <f>RAW!AB50</f>
        <v>0</v>
      </c>
      <c r="H4" s="37">
        <f>RAW!AF50</f>
        <v>0</v>
      </c>
    </row>
    <row r="5" spans="1:8" x14ac:dyDescent="0.2">
      <c r="A5" s="18" t="str">
        <f>RAW!A51</f>
        <v>Savannah</v>
      </c>
      <c r="B5" s="18" t="str">
        <f>RAW!B51</f>
        <v>Dancer</v>
      </c>
      <c r="C5" s="38" t="str">
        <f>RAW!C51</f>
        <v>Holt</v>
      </c>
      <c r="D5" s="39">
        <f>RAW!J51</f>
        <v>0</v>
      </c>
      <c r="E5" s="39">
        <f>RAW!P51</f>
        <v>0</v>
      </c>
      <c r="F5" s="39">
        <f>RAW!V51</f>
        <v>0</v>
      </c>
      <c r="G5" s="39">
        <f>RAW!AB51</f>
        <v>0</v>
      </c>
      <c r="H5" s="39">
        <f>RAW!AF51</f>
        <v>0</v>
      </c>
    </row>
    <row r="6" spans="1:8" x14ac:dyDescent="0.2">
      <c r="A6" s="31" t="str">
        <f>RAW!A52</f>
        <v>Grace</v>
      </c>
      <c r="B6" s="31" t="str">
        <f>RAW!B52</f>
        <v>Darling</v>
      </c>
      <c r="C6" s="9" t="str">
        <f>RAW!C52</f>
        <v>Holt</v>
      </c>
      <c r="D6" s="37">
        <f>RAW!J52</f>
        <v>0</v>
      </c>
      <c r="E6" s="37">
        <f>RAW!P52</f>
        <v>0</v>
      </c>
      <c r="F6" s="37">
        <f>RAW!V52</f>
        <v>0</v>
      </c>
      <c r="G6" s="37">
        <f>RAW!AB52</f>
        <v>8.5</v>
      </c>
      <c r="H6" s="37">
        <f>RAW!AF52</f>
        <v>8.5</v>
      </c>
    </row>
    <row r="7" spans="1:8" x14ac:dyDescent="0.2">
      <c r="A7" s="18" t="str">
        <f>RAW!A53</f>
        <v>Sarah</v>
      </c>
      <c r="B7" s="18" t="str">
        <f>RAW!B53</f>
        <v>Havens</v>
      </c>
      <c r="C7" s="38" t="str">
        <f>RAW!C53</f>
        <v>Holt</v>
      </c>
      <c r="D7" s="39">
        <f>RAW!J53</f>
        <v>8.3000000000000007</v>
      </c>
      <c r="E7" s="39">
        <f>RAW!P53</f>
        <v>0</v>
      </c>
      <c r="F7" s="39">
        <f>RAW!V53</f>
        <v>7.0250000000000004</v>
      </c>
      <c r="G7" s="39">
        <f>RAW!AB53</f>
        <v>0</v>
      </c>
      <c r="H7" s="39">
        <f>RAW!AF53</f>
        <v>15.325000000000001</v>
      </c>
    </row>
    <row r="8" spans="1:8" x14ac:dyDescent="0.2">
      <c r="A8" s="31" t="str">
        <f>RAW!A54</f>
        <v>Kaylee</v>
      </c>
      <c r="B8" s="31" t="str">
        <f>RAW!B54</f>
        <v>Knieling</v>
      </c>
      <c r="C8" s="9" t="str">
        <f>RAW!C54</f>
        <v>Holt</v>
      </c>
      <c r="D8" s="37">
        <f>RAW!J54</f>
        <v>0</v>
      </c>
      <c r="E8" s="37">
        <f>RAW!P54</f>
        <v>4.5750000000000002</v>
      </c>
      <c r="F8" s="37">
        <f>RAW!V54</f>
        <v>0</v>
      </c>
      <c r="G8" s="37">
        <f>RAW!AB54</f>
        <v>0</v>
      </c>
      <c r="H8" s="37">
        <f>RAW!AF54</f>
        <v>4.5750000000000002</v>
      </c>
    </row>
    <row r="9" spans="1:8" x14ac:dyDescent="0.2">
      <c r="A9" s="18" t="str">
        <f>RAW!A55</f>
        <v>Chloe</v>
      </c>
      <c r="B9" s="18" t="str">
        <f>RAW!B55</f>
        <v>Knop*</v>
      </c>
      <c r="C9" s="38" t="str">
        <f>RAW!C55</f>
        <v>Holt</v>
      </c>
      <c r="D9" s="39">
        <f>RAW!J55</f>
        <v>8.4749999999999996</v>
      </c>
      <c r="E9" s="39">
        <f>RAW!P55</f>
        <v>7.875</v>
      </c>
      <c r="F9" s="39">
        <f>RAW!V55</f>
        <v>8.1</v>
      </c>
      <c r="G9" s="39">
        <f>RAW!AB55</f>
        <v>8.9</v>
      </c>
      <c r="H9" s="39">
        <f>RAW!AF55</f>
        <v>33.35</v>
      </c>
    </row>
    <row r="10" spans="1:8" x14ac:dyDescent="0.2">
      <c r="A10" s="31" t="str">
        <f>RAW!A56</f>
        <v>Jenny</v>
      </c>
      <c r="B10" s="31" t="str">
        <f>RAW!B56</f>
        <v>Orians</v>
      </c>
      <c r="C10" s="9" t="str">
        <f>RAW!C56</f>
        <v>Holt</v>
      </c>
      <c r="D10" s="37">
        <f>RAW!J56</f>
        <v>0</v>
      </c>
      <c r="E10" s="37">
        <f>RAW!P56</f>
        <v>0</v>
      </c>
      <c r="F10" s="37">
        <f>RAW!V56</f>
        <v>0</v>
      </c>
      <c r="G10" s="37">
        <f>RAW!AB56</f>
        <v>0</v>
      </c>
      <c r="H10" s="37">
        <f>RAW!AF56</f>
        <v>0</v>
      </c>
    </row>
    <row r="11" spans="1:8" x14ac:dyDescent="0.2">
      <c r="A11" s="18" t="str">
        <f>RAW!A57</f>
        <v>Allison</v>
      </c>
      <c r="B11" s="18" t="str">
        <f>RAW!B57</f>
        <v>Piper*</v>
      </c>
      <c r="C11" s="38" t="str">
        <f>RAW!C57</f>
        <v>Holt</v>
      </c>
      <c r="D11" s="39">
        <f>RAW!J57</f>
        <v>8.6499999999999986</v>
      </c>
      <c r="E11" s="39">
        <f>RAW!P57</f>
        <v>8.5</v>
      </c>
      <c r="F11" s="39">
        <f>RAW!V57</f>
        <v>7.625</v>
      </c>
      <c r="G11" s="39">
        <f>RAW!AB57</f>
        <v>9.3249999999999993</v>
      </c>
      <c r="H11" s="39">
        <f>RAW!AF57</f>
        <v>34.099999999999994</v>
      </c>
    </row>
    <row r="12" spans="1:8" x14ac:dyDescent="0.2">
      <c r="A12" s="31" t="str">
        <f>RAW!A58</f>
        <v>Liberty</v>
      </c>
      <c r="B12" s="31" t="str">
        <f>RAW!B58</f>
        <v>Rocheleau</v>
      </c>
      <c r="C12" s="9" t="str">
        <f>RAW!C58</f>
        <v>Holt</v>
      </c>
      <c r="D12" s="37">
        <f>RAW!J58</f>
        <v>7.9</v>
      </c>
      <c r="E12" s="37">
        <f>RAW!P58</f>
        <v>0</v>
      </c>
      <c r="F12" s="37">
        <f>RAW!V58</f>
        <v>0</v>
      </c>
      <c r="G12" s="37">
        <f>RAW!AB58</f>
        <v>8.3000000000000007</v>
      </c>
      <c r="H12" s="37">
        <f>RAW!AF58</f>
        <v>16.200000000000003</v>
      </c>
    </row>
    <row r="13" spans="1:8" x14ac:dyDescent="0.2">
      <c r="A13" s="18" t="str">
        <f>RAW!A59</f>
        <v>Kiana</v>
      </c>
      <c r="B13" s="18" t="str">
        <f>RAW!B59</f>
        <v>Rosales</v>
      </c>
      <c r="C13" s="38" t="str">
        <f>RAW!C59</f>
        <v>Holt</v>
      </c>
      <c r="D13" s="39">
        <f>RAW!J59</f>
        <v>0</v>
      </c>
      <c r="E13" s="39">
        <f>RAW!P59</f>
        <v>0</v>
      </c>
      <c r="F13" s="39">
        <f>RAW!V59</f>
        <v>0</v>
      </c>
      <c r="G13" s="39">
        <f>RAW!AB59</f>
        <v>0</v>
      </c>
      <c r="H13" s="39">
        <f>RAW!AF59</f>
        <v>0</v>
      </c>
    </row>
    <row r="14" spans="1:8" x14ac:dyDescent="0.2">
      <c r="A14" s="31" t="str">
        <f>RAW!A60</f>
        <v>Kayla</v>
      </c>
      <c r="B14" s="31" t="str">
        <f>RAW!B60</f>
        <v>Sadler</v>
      </c>
      <c r="C14" s="9" t="str">
        <f>RAW!C60</f>
        <v>Holt</v>
      </c>
      <c r="D14" s="37">
        <f>RAW!J60</f>
        <v>0</v>
      </c>
      <c r="E14" s="37">
        <f>RAW!P60</f>
        <v>0</v>
      </c>
      <c r="F14" s="37">
        <f>RAW!V60</f>
        <v>7.9</v>
      </c>
      <c r="G14" s="37">
        <f>RAW!AB60</f>
        <v>7.9</v>
      </c>
      <c r="H14" s="37">
        <f>RAW!AF60</f>
        <v>15.8</v>
      </c>
    </row>
    <row r="15" spans="1:8" x14ac:dyDescent="0.2">
      <c r="A15" s="18" t="str">
        <f>RAW!A61</f>
        <v>Chloe</v>
      </c>
      <c r="B15" s="18" t="str">
        <f>RAW!B61</f>
        <v>Scholten</v>
      </c>
      <c r="C15" s="38" t="str">
        <f>RAW!C61</f>
        <v>Holt</v>
      </c>
      <c r="D15" s="39">
        <f>RAW!J61</f>
        <v>7.9749999999999996</v>
      </c>
      <c r="E15" s="39">
        <f>RAW!P61</f>
        <v>7.3</v>
      </c>
      <c r="F15" s="39">
        <f>RAW!V61</f>
        <v>0</v>
      </c>
      <c r="G15" s="39">
        <f>RAW!AB61</f>
        <v>0</v>
      </c>
      <c r="H15" s="39">
        <f>RAW!AF61</f>
        <v>15.274999999999999</v>
      </c>
    </row>
    <row r="16" spans="1:8" x14ac:dyDescent="0.2">
      <c r="A16" s="31" t="str">
        <f>RAW!A62</f>
        <v>Madison</v>
      </c>
      <c r="B16" s="31" t="str">
        <f>RAW!B62</f>
        <v>Wear</v>
      </c>
      <c r="C16" s="9" t="str">
        <f>RAW!C62</f>
        <v>Holt</v>
      </c>
      <c r="D16" s="37">
        <f>RAW!J62</f>
        <v>0</v>
      </c>
      <c r="E16" s="37">
        <f>RAW!P62</f>
        <v>7.1749999999999998</v>
      </c>
      <c r="F16" s="37">
        <f>RAW!V62</f>
        <v>0</v>
      </c>
      <c r="G16" s="37">
        <f>RAW!AB62</f>
        <v>9</v>
      </c>
      <c r="H16" s="37">
        <f>RAW!AF62</f>
        <v>16.175000000000001</v>
      </c>
    </row>
    <row r="17" spans="3:8" x14ac:dyDescent="0.2">
      <c r="C17" s="8" t="s">
        <v>95</v>
      </c>
      <c r="D17" s="26">
        <f>SUM(LARGE(D2:D16,{1,2,3,4}))</f>
        <v>33.825000000000003</v>
      </c>
      <c r="E17" s="26">
        <f>SUM(LARGE(E2:E16,{1,2,3,4}))</f>
        <v>30.950000000000003</v>
      </c>
      <c r="F17" s="26">
        <f>SUM(LARGE(F2:F16,{1,2,3,4}))</f>
        <v>30.85</v>
      </c>
      <c r="G17" s="26">
        <f>SUM(LARGE(G2:G16,{1,2,3,4}))</f>
        <v>35.725000000000001</v>
      </c>
      <c r="H17" s="16">
        <f>D17+E17+F17+G17</f>
        <v>131.35</v>
      </c>
    </row>
  </sheetData>
  <phoneticPr fontId="3" type="noConversion"/>
  <pageMargins left="0.25" right="0.25" top="1" bottom="1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topLeftCell="A4" workbookViewId="0">
      <selection activeCell="I15" sqref="A1:XFD1048576"/>
    </sheetView>
  </sheetViews>
  <sheetFormatPr baseColWidth="10" defaultColWidth="11" defaultRowHeight="16" x14ac:dyDescent="0.2"/>
  <cols>
    <col min="1" max="1" width="10" bestFit="1" customWidth="1"/>
    <col min="3" max="3" width="13" style="1" bestFit="1" customWidth="1"/>
    <col min="4" max="7" width="9" style="1" bestFit="1" customWidth="1"/>
    <col min="8" max="8" width="8.5" style="1" customWidth="1"/>
  </cols>
  <sheetData>
    <row r="1" spans="1:8" ht="48" x14ac:dyDescent="0.2">
      <c r="A1" s="27" t="s">
        <v>0</v>
      </c>
      <c r="B1" s="27" t="s">
        <v>1</v>
      </c>
      <c r="C1" s="33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29" t="s">
        <v>7</v>
      </c>
    </row>
    <row r="2" spans="1:8" x14ac:dyDescent="0.2">
      <c r="A2" s="31" t="str">
        <f>RAW!A63</f>
        <v>Eliana</v>
      </c>
      <c r="B2" s="31" t="str">
        <f>RAW!B63</f>
        <v>Laws*</v>
      </c>
      <c r="C2" s="9" t="str">
        <f>RAW!C63</f>
        <v>Mason</v>
      </c>
      <c r="D2" s="37">
        <f>RAW!J63</f>
        <v>8.75</v>
      </c>
      <c r="E2" s="37">
        <f>RAW!P63</f>
        <v>7.85</v>
      </c>
      <c r="F2" s="37">
        <f>RAW!V63</f>
        <v>8.6000000000000014</v>
      </c>
      <c r="G2" s="37">
        <f>RAW!AB63</f>
        <v>8.7750000000000004</v>
      </c>
      <c r="H2" s="37">
        <f>RAW!AF63</f>
        <v>33.975000000000001</v>
      </c>
    </row>
    <row r="3" spans="1:8" x14ac:dyDescent="0.2">
      <c r="A3" s="18" t="str">
        <f>RAW!A64</f>
        <v>Alicia</v>
      </c>
      <c r="B3" s="18" t="str">
        <f>RAW!B64</f>
        <v>McKenzie*</v>
      </c>
      <c r="C3" s="38" t="str">
        <f>RAW!C64</f>
        <v>Mason</v>
      </c>
      <c r="D3" s="39">
        <f>RAW!J64</f>
        <v>6.5</v>
      </c>
      <c r="E3" s="39">
        <f>RAW!P64</f>
        <v>4.9249999999999998</v>
      </c>
      <c r="F3" s="39">
        <f>RAW!V64</f>
        <v>5.4499999999999993</v>
      </c>
      <c r="G3" s="39">
        <f>RAW!AB64</f>
        <v>6.2249999999999996</v>
      </c>
      <c r="H3" s="39">
        <f>RAW!AF64</f>
        <v>23.1</v>
      </c>
    </row>
    <row r="4" spans="1:8" x14ac:dyDescent="0.2">
      <c r="A4" s="31" t="str">
        <f>RAW!A65</f>
        <v>Ashley</v>
      </c>
      <c r="B4" s="31" t="str">
        <f>RAW!B65</f>
        <v>Rice</v>
      </c>
      <c r="C4" s="9" t="str">
        <f>RAW!C65</f>
        <v>Mason</v>
      </c>
      <c r="D4" s="37">
        <f>RAW!J65</f>
        <v>6.6</v>
      </c>
      <c r="E4" s="37">
        <f>RAW!P65</f>
        <v>0</v>
      </c>
      <c r="F4" s="37">
        <f>RAW!V65</f>
        <v>0</v>
      </c>
      <c r="G4" s="37">
        <f>RAW!AB65</f>
        <v>0</v>
      </c>
      <c r="H4" s="37">
        <f>RAW!AF65</f>
        <v>6.6</v>
      </c>
    </row>
    <row r="5" spans="1:8" x14ac:dyDescent="0.2">
      <c r="A5" s="18" t="str">
        <f>RAW!A66</f>
        <v>Brianna</v>
      </c>
      <c r="B5" s="18" t="str">
        <f>RAW!B66</f>
        <v>Sanchez</v>
      </c>
      <c r="C5" s="38" t="str">
        <f>RAW!C66</f>
        <v>Mason</v>
      </c>
      <c r="D5" s="39">
        <f>RAW!J66</f>
        <v>6.5</v>
      </c>
      <c r="E5" s="39">
        <f>RAW!P66</f>
        <v>5.05</v>
      </c>
      <c r="F5" s="39">
        <f>RAW!V66</f>
        <v>5.0750000000000002</v>
      </c>
      <c r="G5" s="39">
        <f>RAW!AB66</f>
        <v>0</v>
      </c>
      <c r="H5" s="39">
        <f>RAW!AF66</f>
        <v>16.625</v>
      </c>
    </row>
    <row r="6" spans="1:8" x14ac:dyDescent="0.2">
      <c r="A6" s="31" t="str">
        <f>RAW!A67</f>
        <v>Hannah</v>
      </c>
      <c r="B6" s="31" t="str">
        <f>RAW!B67</f>
        <v>Sebolt</v>
      </c>
      <c r="C6" s="9" t="str">
        <f>RAW!C67</f>
        <v>Mason</v>
      </c>
      <c r="D6" s="37">
        <f>RAW!J67</f>
        <v>7.9</v>
      </c>
      <c r="E6" s="37">
        <f>RAW!P67</f>
        <v>0</v>
      </c>
      <c r="F6" s="37">
        <f>RAW!V67</f>
        <v>6.2249999999999996</v>
      </c>
      <c r="G6" s="37">
        <f>RAW!AB67</f>
        <v>6.2750000000000004</v>
      </c>
      <c r="H6" s="37">
        <f>RAW!AF67</f>
        <v>20.399999999999999</v>
      </c>
    </row>
    <row r="7" spans="1:8" x14ac:dyDescent="0.2">
      <c r="A7" s="18" t="str">
        <f>RAW!A68</f>
        <v>Amanda</v>
      </c>
      <c r="B7" s="18" t="str">
        <f>RAW!B68</f>
        <v>Wilkinson*</v>
      </c>
      <c r="C7" s="38" t="str">
        <f>RAW!C68</f>
        <v>Mason</v>
      </c>
      <c r="D7" s="39">
        <f>RAW!J68</f>
        <v>0</v>
      </c>
      <c r="E7" s="39">
        <f>RAW!P68</f>
        <v>4.1500000000000004</v>
      </c>
      <c r="F7" s="39">
        <f>RAW!V68</f>
        <v>6.3250000000000002</v>
      </c>
      <c r="G7" s="39">
        <f>RAW!AB68</f>
        <v>7.7750000000000004</v>
      </c>
      <c r="H7" s="39">
        <f>RAW!AF68</f>
        <v>18.25</v>
      </c>
    </row>
    <row r="8" spans="1:8" x14ac:dyDescent="0.2">
      <c r="A8" s="31" t="str">
        <f>RAW!A69</f>
        <v>Ashlyn</v>
      </c>
      <c r="B8" s="31" t="str">
        <f>RAW!B69</f>
        <v>Wilkinson</v>
      </c>
      <c r="C8" s="9" t="str">
        <f>RAW!C69</f>
        <v>Mason</v>
      </c>
      <c r="D8" s="37">
        <f>RAW!J69</f>
        <v>6.5</v>
      </c>
      <c r="E8" s="37">
        <f>RAW!P69</f>
        <v>5.0999999999999996</v>
      </c>
      <c r="F8" s="37">
        <f>RAW!V69</f>
        <v>0</v>
      </c>
      <c r="G8" s="37">
        <f>RAW!AB69</f>
        <v>0</v>
      </c>
      <c r="H8" s="37">
        <f>RAW!AF69</f>
        <v>11.6</v>
      </c>
    </row>
    <row r="9" spans="1:8" x14ac:dyDescent="0.2">
      <c r="A9" s="18" t="str">
        <f>RAW!A70</f>
        <v>BreOnna</v>
      </c>
      <c r="B9" s="18" t="str">
        <f>RAW!B70</f>
        <v>Virag</v>
      </c>
      <c r="C9" s="38" t="str">
        <f>RAW!C70</f>
        <v>Mason</v>
      </c>
      <c r="D9" s="39">
        <f>RAW!J70</f>
        <v>0</v>
      </c>
      <c r="E9" s="39">
        <f>RAW!P70</f>
        <v>0</v>
      </c>
      <c r="F9" s="39">
        <f>RAW!V70</f>
        <v>0</v>
      </c>
      <c r="G9" s="39">
        <f>RAW!AB70</f>
        <v>0</v>
      </c>
      <c r="H9" s="39">
        <f>RAW!AF70</f>
        <v>0</v>
      </c>
    </row>
    <row r="10" spans="1:8" x14ac:dyDescent="0.2">
      <c r="C10" s="8" t="s">
        <v>95</v>
      </c>
      <c r="D10" s="26">
        <f>SUM(LARGE(D2:D9,{1,2,3,4}))</f>
        <v>29.75</v>
      </c>
      <c r="E10" s="26">
        <f>SUM(LARGE(E2:E9,{1,2,3,4}))</f>
        <v>22.925000000000001</v>
      </c>
      <c r="F10" s="26">
        <f>SUM(LARGE(F2:F9,{1,2,3,4}))</f>
        <v>26.599999999999998</v>
      </c>
      <c r="G10" s="26">
        <f>SUM(LARGE(G2:G9,{1,2,3,4}))</f>
        <v>29.050000000000004</v>
      </c>
      <c r="H10" s="16">
        <f>D10+E10+F10+G10</f>
        <v>108.32499999999999</v>
      </c>
    </row>
  </sheetData>
  <phoneticPr fontId="3" type="noConversion"/>
  <pageMargins left="0.25" right="0.25" top="1" bottom="1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workbookViewId="0">
      <selection activeCell="F9" sqref="A1:XFD1048576"/>
    </sheetView>
  </sheetViews>
  <sheetFormatPr baseColWidth="10" defaultColWidth="11" defaultRowHeight="16" x14ac:dyDescent="0.2"/>
  <cols>
    <col min="3" max="3" width="14.5" bestFit="1" customWidth="1"/>
    <col min="4" max="7" width="9" style="1" bestFit="1" customWidth="1"/>
    <col min="8" max="8" width="10" style="1" bestFit="1" customWidth="1"/>
  </cols>
  <sheetData>
    <row r="1" spans="1:8" ht="48" x14ac:dyDescent="0.2">
      <c r="A1" s="27" t="s">
        <v>0</v>
      </c>
      <c r="B1" s="27" t="s">
        <v>1</v>
      </c>
      <c r="C1" s="28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30" t="s">
        <v>7</v>
      </c>
    </row>
    <row r="2" spans="1:8" x14ac:dyDescent="0.2">
      <c r="A2" s="31" t="str">
        <f>RAW!A71</f>
        <v>Emma</v>
      </c>
      <c r="B2" s="31" t="str">
        <f>RAW!B71</f>
        <v>Collins*</v>
      </c>
      <c r="C2" s="31" t="str">
        <f>RAW!C71</f>
        <v>St. Johns-DeWitt</v>
      </c>
      <c r="D2" s="37">
        <f>RAW!J71</f>
        <v>7.25</v>
      </c>
      <c r="E2" s="37">
        <f>RAW!P71</f>
        <v>4.9249999999999998</v>
      </c>
      <c r="F2" s="37">
        <f>RAW!V71</f>
        <v>6.5</v>
      </c>
      <c r="G2" s="37">
        <f>RAW!AB71</f>
        <v>6.9249999999999998</v>
      </c>
      <c r="H2" s="37">
        <f>RAW!AF71</f>
        <v>25.6</v>
      </c>
    </row>
    <row r="3" spans="1:8" x14ac:dyDescent="0.2">
      <c r="A3" s="18" t="str">
        <f>RAW!A72</f>
        <v>Emilie</v>
      </c>
      <c r="B3" s="18" t="str">
        <f>RAW!B72</f>
        <v>Krish*</v>
      </c>
      <c r="C3" s="18" t="str">
        <f>RAW!C72</f>
        <v>St. Johns-DeWitt</v>
      </c>
      <c r="D3" s="39">
        <f>RAW!J72</f>
        <v>7.9</v>
      </c>
      <c r="E3" s="39">
        <f>RAW!P72</f>
        <v>5.5250000000000004</v>
      </c>
      <c r="F3" s="39">
        <f>RAW!V72</f>
        <v>7.1749999999999998</v>
      </c>
      <c r="G3" s="39">
        <f>RAW!AB72</f>
        <v>7.625</v>
      </c>
      <c r="H3" s="39">
        <f>RAW!AF72</f>
        <v>28.225000000000001</v>
      </c>
    </row>
    <row r="4" spans="1:8" x14ac:dyDescent="0.2">
      <c r="A4" s="31" t="str">
        <f>RAW!A73</f>
        <v>Eve</v>
      </c>
      <c r="B4" s="31" t="str">
        <f>RAW!B73</f>
        <v>Madill*</v>
      </c>
      <c r="C4" s="31" t="str">
        <f>RAW!C73</f>
        <v>St. Johns-DeWitt</v>
      </c>
      <c r="D4" s="37">
        <f>RAW!J73</f>
        <v>8</v>
      </c>
      <c r="E4" s="37">
        <f>RAW!P73</f>
        <v>6.7</v>
      </c>
      <c r="F4" s="37">
        <f>RAW!V73</f>
        <v>7.95</v>
      </c>
      <c r="G4" s="37">
        <f>RAW!AB73</f>
        <v>8.4499999999999993</v>
      </c>
      <c r="H4" s="37">
        <f>RAW!AF73</f>
        <v>31.099999999999998</v>
      </c>
    </row>
    <row r="5" spans="1:8" x14ac:dyDescent="0.2">
      <c r="A5" s="18" t="str">
        <f>RAW!A74</f>
        <v>Maddy</v>
      </c>
      <c r="B5" s="18" t="str">
        <f>RAW!B74</f>
        <v>Moore*</v>
      </c>
      <c r="C5" s="18" t="str">
        <f>RAW!C74</f>
        <v>St. Johns-DeWitt</v>
      </c>
      <c r="D5" s="39">
        <f>RAW!J74</f>
        <v>0</v>
      </c>
      <c r="E5" s="39">
        <f>RAW!P74</f>
        <v>0</v>
      </c>
      <c r="F5" s="39">
        <f>RAW!V74</f>
        <v>0</v>
      </c>
      <c r="G5" s="39">
        <f>RAW!AB74</f>
        <v>0</v>
      </c>
      <c r="H5" s="39">
        <f>RAW!AF74</f>
        <v>0</v>
      </c>
    </row>
    <row r="6" spans="1:8" x14ac:dyDescent="0.2">
      <c r="A6" s="31" t="str">
        <f>RAW!A75</f>
        <v>Georgia</v>
      </c>
      <c r="B6" s="31" t="str">
        <f>RAW!B75</f>
        <v>Sands*</v>
      </c>
      <c r="C6" s="31" t="str">
        <f>RAW!C75</f>
        <v>St. Johns-DeWitt</v>
      </c>
      <c r="D6" s="37">
        <f>RAW!J75</f>
        <v>7.9</v>
      </c>
      <c r="E6" s="37">
        <f>RAW!P75</f>
        <v>5.5250000000000004</v>
      </c>
      <c r="F6" s="37">
        <f>RAW!V75</f>
        <v>7.375</v>
      </c>
      <c r="G6" s="37">
        <f>RAW!AB75</f>
        <v>7.7</v>
      </c>
      <c r="H6" s="37">
        <f>RAW!AF75</f>
        <v>28.5</v>
      </c>
    </row>
    <row r="7" spans="1:8" x14ac:dyDescent="0.2">
      <c r="A7" s="18" t="str">
        <f>RAW!A76</f>
        <v>Chloe</v>
      </c>
      <c r="B7" s="18" t="str">
        <f>RAW!B76</f>
        <v>Western</v>
      </c>
      <c r="C7" s="18" t="str">
        <f>RAW!C76</f>
        <v>St. Johns-DeWitt</v>
      </c>
      <c r="D7" s="39">
        <f>RAW!J76</f>
        <v>0</v>
      </c>
      <c r="E7" s="39">
        <f>RAW!P76</f>
        <v>0</v>
      </c>
      <c r="F7" s="39">
        <f>RAW!V76</f>
        <v>0</v>
      </c>
      <c r="G7" s="39">
        <f>RAW!AB76</f>
        <v>0</v>
      </c>
      <c r="H7" s="39">
        <f>RAW!AF76</f>
        <v>0</v>
      </c>
    </row>
    <row r="8" spans="1:8" x14ac:dyDescent="0.2">
      <c r="C8" s="32" t="s">
        <v>95</v>
      </c>
      <c r="D8" s="26">
        <f>SUM(LARGE(D2:D7,{1,2,3,4}))</f>
        <v>31.05</v>
      </c>
      <c r="E8" s="16">
        <f>SUM(LARGE(E2:E7,{1,2,3,4}))</f>
        <v>22.675000000000001</v>
      </c>
      <c r="F8" s="16">
        <f>SUM(LARGE(F2:F7,{1,2,3,4}))</f>
        <v>29</v>
      </c>
      <c r="G8" s="16">
        <f>SUM(LARGE(G2:G7,{1,2,3,4}))</f>
        <v>30.7</v>
      </c>
      <c r="H8" s="16">
        <f>D8+E8+F8+G8</f>
        <v>113.425</v>
      </c>
    </row>
  </sheetData>
  <phoneticPr fontId="3" type="noConversion"/>
  <pageMargins left="0.7" right="0.7" top="0.75" bottom="0.75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workbookViewId="0">
      <selection activeCell="E3" sqref="E3"/>
    </sheetView>
  </sheetViews>
  <sheetFormatPr baseColWidth="10" defaultColWidth="11" defaultRowHeight="16" x14ac:dyDescent="0.2"/>
  <cols>
    <col min="1" max="1" width="10" bestFit="1" customWidth="1"/>
    <col min="3" max="3" width="13" style="1" bestFit="1" customWidth="1"/>
    <col min="4" max="7" width="9" style="1" bestFit="1" customWidth="1"/>
    <col min="8" max="8" width="10" style="1" bestFit="1" customWidth="1"/>
  </cols>
  <sheetData>
    <row r="1" spans="1:8" ht="48" x14ac:dyDescent="0.2">
      <c r="A1" s="68" t="s">
        <v>0</v>
      </c>
      <c r="B1" s="68" t="s">
        <v>1</v>
      </c>
      <c r="C1" s="69" t="s">
        <v>2</v>
      </c>
      <c r="D1" s="70" t="s">
        <v>96</v>
      </c>
      <c r="E1" s="70" t="s">
        <v>97</v>
      </c>
      <c r="F1" s="70" t="s">
        <v>98</v>
      </c>
      <c r="G1" s="70" t="s">
        <v>99</v>
      </c>
      <c r="H1" s="71" t="s">
        <v>7</v>
      </c>
    </row>
    <row r="2" spans="1:8" x14ac:dyDescent="0.2">
      <c r="A2" s="31" t="str">
        <f>RAW!A3</f>
        <v>Devin</v>
      </c>
      <c r="B2" s="31" t="str">
        <f>RAW!B3</f>
        <v>Carapellucci*</v>
      </c>
      <c r="C2" s="9" t="str">
        <f>RAW!C3</f>
        <v>East Lansing</v>
      </c>
      <c r="D2" s="37">
        <f>RAW!J3</f>
        <v>8.3000000000000007</v>
      </c>
      <c r="E2" s="37">
        <f>RAW!V3</f>
        <v>8.6750000000000007</v>
      </c>
      <c r="F2" s="37" t="str">
        <f>RAW!L3</f>
        <v>9:54a</v>
      </c>
      <c r="G2" s="37">
        <f>RAW!M3</f>
        <v>32.900000000000006</v>
      </c>
      <c r="H2" s="37">
        <f>RAW!N3</f>
        <v>7.7</v>
      </c>
    </row>
    <row r="3" spans="1:8" x14ac:dyDescent="0.2">
      <c r="A3" s="18" t="str">
        <f>RAW!A4</f>
        <v>Jaela</v>
      </c>
      <c r="B3" s="18" t="str">
        <f>RAW!B4</f>
        <v>Centeno</v>
      </c>
      <c r="C3" s="38" t="str">
        <f>RAW!C4</f>
        <v>East Lansing</v>
      </c>
      <c r="D3" s="39"/>
      <c r="E3" s="39"/>
      <c r="F3" s="39"/>
      <c r="G3" s="39"/>
      <c r="H3" s="39"/>
    </row>
    <row r="4" spans="1:8" x14ac:dyDescent="0.2">
      <c r="A4" s="31" t="str">
        <f>RAW!A5</f>
        <v>Olivia</v>
      </c>
      <c r="B4" s="31" t="str">
        <f>RAW!B5</f>
        <v>Fossum</v>
      </c>
      <c r="C4" s="9" t="str">
        <f>RAW!C5</f>
        <v>East Lansing</v>
      </c>
      <c r="D4" s="37"/>
      <c r="E4" s="37"/>
      <c r="F4" s="37"/>
      <c r="G4" s="37"/>
      <c r="H4" s="37"/>
    </row>
    <row r="5" spans="1:8" x14ac:dyDescent="0.2">
      <c r="A5" s="18" t="str">
        <f>RAW!A6</f>
        <v>Paris</v>
      </c>
      <c r="B5" s="18" t="str">
        <f>RAW!B6</f>
        <v>Henry</v>
      </c>
      <c r="C5" s="38" t="str">
        <f>RAW!C6</f>
        <v>East Lansing</v>
      </c>
      <c r="D5" s="39"/>
      <c r="E5" s="39"/>
      <c r="F5" s="39"/>
      <c r="G5" s="39"/>
      <c r="H5" s="39"/>
    </row>
    <row r="6" spans="1:8" x14ac:dyDescent="0.2">
      <c r="A6" s="31" t="str">
        <f>RAW!A7</f>
        <v>Rinoa</v>
      </c>
      <c r="B6" s="31" t="str">
        <f>RAW!B7</f>
        <v>Hicks*</v>
      </c>
      <c r="C6" s="9" t="str">
        <f>RAW!C7</f>
        <v>East Lansing</v>
      </c>
      <c r="D6" s="37"/>
      <c r="E6" s="37"/>
      <c r="F6" s="37"/>
      <c r="G6" s="37"/>
      <c r="H6" s="37"/>
    </row>
    <row r="7" spans="1:8" x14ac:dyDescent="0.2">
      <c r="A7" s="18" t="str">
        <f>RAW!A8</f>
        <v>Anglea</v>
      </c>
      <c r="B7" s="18" t="str">
        <f>RAW!B8</f>
        <v>Loomis</v>
      </c>
      <c r="C7" s="38" t="str">
        <f>RAW!C8</f>
        <v>East Lansing</v>
      </c>
      <c r="D7" s="39"/>
      <c r="E7" s="39"/>
      <c r="F7" s="39"/>
      <c r="G7" s="39"/>
      <c r="H7" s="39"/>
    </row>
    <row r="8" spans="1:8" x14ac:dyDescent="0.2">
      <c r="A8" s="31" t="str">
        <f>RAW!A9</f>
        <v>Kelsey</v>
      </c>
      <c r="B8" s="31" t="str">
        <f>RAW!B9</f>
        <v>Mongoven*</v>
      </c>
      <c r="C8" s="9" t="str">
        <f>RAW!C9</f>
        <v>East Lansing</v>
      </c>
      <c r="D8" s="37"/>
      <c r="E8" s="37"/>
      <c r="F8" s="37"/>
      <c r="G8" s="37"/>
      <c r="H8" s="37"/>
    </row>
    <row r="9" spans="1:8" x14ac:dyDescent="0.2">
      <c r="A9" s="18" t="str">
        <f>RAW!A10</f>
        <v>Grace</v>
      </c>
      <c r="B9" s="18" t="str">
        <f>RAW!B10</f>
        <v>Swords</v>
      </c>
      <c r="C9" s="38" t="str">
        <f>RAW!C10</f>
        <v>East Lansing</v>
      </c>
      <c r="D9" s="39"/>
      <c r="E9" s="39"/>
      <c r="F9" s="39"/>
      <c r="G9" s="39"/>
      <c r="H9" s="39"/>
    </row>
    <row r="10" spans="1:8" x14ac:dyDescent="0.2">
      <c r="A10" s="31" t="str">
        <f>RAW!A11</f>
        <v>Brynn</v>
      </c>
      <c r="B10" s="31" t="str">
        <f>RAW!B11</f>
        <v>VanDyke*</v>
      </c>
      <c r="C10" s="9" t="str">
        <f>RAW!C11</f>
        <v>East Lansing</v>
      </c>
      <c r="D10" s="37"/>
      <c r="E10" s="37"/>
      <c r="F10" s="37"/>
      <c r="G10" s="37"/>
      <c r="H10" s="37"/>
    </row>
    <row r="11" spans="1:8" x14ac:dyDescent="0.2">
      <c r="C11" s="65" t="s">
        <v>95</v>
      </c>
      <c r="D11" s="66"/>
      <c r="E11" s="66"/>
      <c r="F11" s="66"/>
      <c r="G11" s="66"/>
      <c r="H11" s="67"/>
    </row>
  </sheetData>
  <phoneticPr fontId="3" type="noConversion"/>
  <pageMargins left="0.7" right="0.7" top="0.75" bottom="0.75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workbookViewId="0">
      <selection activeCell="D2" sqref="D2:H11"/>
    </sheetView>
  </sheetViews>
  <sheetFormatPr baseColWidth="10" defaultColWidth="8.83203125" defaultRowHeight="16" x14ac:dyDescent="0.2"/>
  <cols>
    <col min="2" max="2" width="11" bestFit="1" customWidth="1"/>
    <col min="3" max="3" width="15.5" bestFit="1" customWidth="1"/>
  </cols>
  <sheetData>
    <row r="1" spans="1:8" ht="48" x14ac:dyDescent="0.2">
      <c r="A1" s="27" t="s">
        <v>0</v>
      </c>
      <c r="B1" s="27" t="s">
        <v>1</v>
      </c>
      <c r="C1" s="30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30" t="s">
        <v>7</v>
      </c>
    </row>
    <row r="2" spans="1:8" x14ac:dyDescent="0.2">
      <c r="A2" s="31" t="str">
        <f>RAW!A12</f>
        <v>Kallie</v>
      </c>
      <c r="B2" s="31" t="str">
        <f>RAW!B12</f>
        <v>Beauchamp</v>
      </c>
      <c r="C2" s="31" t="str">
        <f>RAW!C12</f>
        <v>Fowlerville/Byron</v>
      </c>
      <c r="D2" s="31"/>
      <c r="E2" s="31"/>
      <c r="F2" s="31"/>
      <c r="G2" s="31"/>
      <c r="H2" s="31"/>
    </row>
    <row r="3" spans="1:8" x14ac:dyDescent="0.2">
      <c r="A3" s="11" t="str">
        <f>RAW!A13</f>
        <v>Kenzie</v>
      </c>
      <c r="B3" s="11" t="str">
        <f>RAW!B13</f>
        <v>Bringham*</v>
      </c>
      <c r="C3" s="11" t="str">
        <f>RAW!C13</f>
        <v>Fowlerville/Byron</v>
      </c>
      <c r="D3" s="11"/>
      <c r="E3" s="11"/>
      <c r="F3" s="11"/>
      <c r="G3" s="11"/>
      <c r="H3" s="11"/>
    </row>
    <row r="4" spans="1:8" x14ac:dyDescent="0.2">
      <c r="A4" s="31" t="str">
        <f>RAW!A14</f>
        <v>Lani</v>
      </c>
      <c r="B4" s="31" t="str">
        <f>RAW!B14</f>
        <v>Burnie</v>
      </c>
      <c r="C4" s="31" t="str">
        <f>RAW!C14</f>
        <v>Fowlerville/Byron</v>
      </c>
      <c r="D4" s="31"/>
      <c r="E4" s="31"/>
      <c r="F4" s="31"/>
      <c r="G4" s="31"/>
      <c r="H4" s="31"/>
    </row>
    <row r="5" spans="1:8" x14ac:dyDescent="0.2">
      <c r="A5" s="11" t="str">
        <f>RAW!A15</f>
        <v>Gabby</v>
      </c>
      <c r="B5" s="11" t="str">
        <f>RAW!B15</f>
        <v>Joliff*</v>
      </c>
      <c r="C5" s="11" t="str">
        <f>RAW!C15</f>
        <v>Fowlerville/Byron</v>
      </c>
      <c r="D5" s="11"/>
      <c r="E5" s="11"/>
      <c r="F5" s="11"/>
      <c r="G5" s="11"/>
      <c r="H5" s="11"/>
    </row>
    <row r="6" spans="1:8" x14ac:dyDescent="0.2">
      <c r="A6" s="31" t="str">
        <f>RAW!A16</f>
        <v>Bekah</v>
      </c>
      <c r="B6" s="31" t="str">
        <f>RAW!B16</f>
        <v>Leonard*</v>
      </c>
      <c r="C6" s="31" t="str">
        <f>RAW!C16</f>
        <v>Fowlerville/Byron</v>
      </c>
      <c r="D6" s="31"/>
      <c r="E6" s="31"/>
      <c r="F6" s="31"/>
      <c r="G6" s="31"/>
      <c r="H6" s="31"/>
    </row>
    <row r="7" spans="1:8" x14ac:dyDescent="0.2">
      <c r="A7" s="11" t="str">
        <f>RAW!A17</f>
        <v>Isabelle</v>
      </c>
      <c r="B7" s="11" t="str">
        <f>RAW!B17</f>
        <v>Litz*</v>
      </c>
      <c r="C7" s="11" t="str">
        <f>RAW!C17</f>
        <v>Fowlerville/Byron</v>
      </c>
      <c r="D7" s="11"/>
      <c r="E7" s="11"/>
      <c r="F7" s="11"/>
      <c r="G7" s="11"/>
      <c r="H7" s="11"/>
    </row>
    <row r="8" spans="1:8" x14ac:dyDescent="0.2">
      <c r="A8" s="31" t="str">
        <f>RAW!A18</f>
        <v>Madison</v>
      </c>
      <c r="B8" s="31" t="str">
        <f>RAW!B18</f>
        <v>Moran</v>
      </c>
      <c r="C8" s="31" t="str">
        <f>RAW!C18</f>
        <v>Fowlerville/Byron</v>
      </c>
      <c r="D8" s="31"/>
      <c r="E8" s="31"/>
      <c r="F8" s="31"/>
      <c r="G8" s="31"/>
      <c r="H8" s="31"/>
    </row>
    <row r="9" spans="1:8" x14ac:dyDescent="0.2">
      <c r="A9" s="11" t="str">
        <f>RAW!A19</f>
        <v>Quinn</v>
      </c>
      <c r="B9" s="11" t="str">
        <f>RAW!B19</f>
        <v>Soerries</v>
      </c>
      <c r="C9" s="11" t="str">
        <f>RAW!C19</f>
        <v>Fowlerville/Byron</v>
      </c>
      <c r="D9" s="11"/>
      <c r="E9" s="11"/>
      <c r="F9" s="11"/>
      <c r="G9" s="11"/>
      <c r="H9" s="11"/>
    </row>
    <row r="10" spans="1:8" x14ac:dyDescent="0.2">
      <c r="A10" s="31" t="str">
        <f>RAW!A20</f>
        <v>Dani</v>
      </c>
      <c r="B10" s="31" t="str">
        <f>RAW!B20</f>
        <v>Wolanin*</v>
      </c>
      <c r="C10" s="31" t="str">
        <f>RAW!C20</f>
        <v>Fowlerville/Byron</v>
      </c>
      <c r="D10" s="31"/>
      <c r="E10" s="31"/>
      <c r="F10" s="31"/>
      <c r="G10" s="31"/>
      <c r="H10" s="31"/>
    </row>
    <row r="11" spans="1:8" x14ac:dyDescent="0.2">
      <c r="C11" s="65" t="s">
        <v>95</v>
      </c>
      <c r="D11" s="66"/>
      <c r="E11" s="66"/>
      <c r="F11" s="66"/>
      <c r="G11" s="66"/>
      <c r="H11" s="67"/>
    </row>
  </sheetData>
  <phoneticPr fontId="3" type="noConversion"/>
  <pageMargins left="0.7" right="0.7" top="0.75" bottom="0.75" header="0.3" footer="0.3"/>
  <pageSetup orientation="portrait" horizontalDpi="4294967295" verticalDpi="4294967295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workbookViewId="0">
      <selection activeCell="D2" sqref="D2:H10"/>
    </sheetView>
  </sheetViews>
  <sheetFormatPr baseColWidth="10" defaultColWidth="11" defaultRowHeight="16" x14ac:dyDescent="0.2"/>
  <cols>
    <col min="1" max="1" width="10" bestFit="1" customWidth="1"/>
    <col min="3" max="3" width="13" style="1" bestFit="1" customWidth="1"/>
    <col min="4" max="7" width="9" style="1" bestFit="1" customWidth="1"/>
    <col min="8" max="8" width="8.5" style="1" customWidth="1"/>
  </cols>
  <sheetData>
    <row r="1" spans="1:8" ht="48" x14ac:dyDescent="0.2">
      <c r="A1" s="27" t="s">
        <v>0</v>
      </c>
      <c r="B1" s="27" t="s">
        <v>1</v>
      </c>
      <c r="C1" s="33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29" t="s">
        <v>7</v>
      </c>
    </row>
    <row r="2" spans="1:8" x14ac:dyDescent="0.2">
      <c r="A2" s="31" t="str">
        <f>RAW!A21</f>
        <v>Arianna</v>
      </c>
      <c r="B2" s="31" t="str">
        <f>RAW!B21</f>
        <v>Guerrero</v>
      </c>
      <c r="C2" s="31" t="str">
        <f>RAW!C21</f>
        <v>Grand Ledge</v>
      </c>
      <c r="D2" s="31"/>
      <c r="E2" s="31"/>
      <c r="F2" s="31"/>
      <c r="G2" s="31"/>
      <c r="H2" s="31"/>
    </row>
    <row r="3" spans="1:8" x14ac:dyDescent="0.2">
      <c r="A3" s="18" t="str">
        <f>RAW!A22</f>
        <v>Janelle</v>
      </c>
      <c r="B3" s="18" t="str">
        <f>RAW!B22</f>
        <v>Hall</v>
      </c>
      <c r="C3" s="18" t="str">
        <f>RAW!C22</f>
        <v>Grand Ledge</v>
      </c>
      <c r="D3" s="18"/>
      <c r="E3" s="18"/>
      <c r="F3" s="18"/>
      <c r="G3" s="18"/>
      <c r="H3" s="18"/>
    </row>
    <row r="4" spans="1:8" x14ac:dyDescent="0.2">
      <c r="A4" s="31" t="str">
        <f>RAW!A23</f>
        <v>Samantha</v>
      </c>
      <c r="B4" s="31" t="str">
        <f>RAW!B23</f>
        <v>Hetzer</v>
      </c>
      <c r="C4" s="31" t="str">
        <f>RAW!C23</f>
        <v>Grand Ledge</v>
      </c>
      <c r="D4" s="31"/>
      <c r="E4" s="31"/>
      <c r="F4" s="31"/>
      <c r="G4" s="31"/>
      <c r="H4" s="31"/>
    </row>
    <row r="5" spans="1:8" x14ac:dyDescent="0.2">
      <c r="A5" s="18" t="str">
        <f>RAW!A24</f>
        <v>Emily</v>
      </c>
      <c r="B5" s="18" t="str">
        <f>RAW!B24</f>
        <v>Huhn</v>
      </c>
      <c r="C5" s="18" t="str">
        <f>RAW!C24</f>
        <v>Grand Ledge</v>
      </c>
      <c r="D5" s="18"/>
      <c r="E5" s="18"/>
      <c r="F5" s="18"/>
      <c r="G5" s="18"/>
      <c r="H5" s="18"/>
    </row>
    <row r="6" spans="1:8" x14ac:dyDescent="0.2">
      <c r="A6" s="31" t="str">
        <f>RAW!A25</f>
        <v xml:space="preserve">Afton </v>
      </c>
      <c r="B6" s="31" t="str">
        <f>RAW!B25</f>
        <v>Lafrance</v>
      </c>
      <c r="C6" s="31" t="str">
        <f>RAW!C25</f>
        <v>Grand Ledge</v>
      </c>
      <c r="D6" s="31"/>
      <c r="E6" s="31"/>
      <c r="F6" s="31"/>
      <c r="G6" s="31"/>
      <c r="H6" s="31"/>
    </row>
    <row r="7" spans="1:8" x14ac:dyDescent="0.2">
      <c r="A7" s="18" t="str">
        <f>RAW!A26</f>
        <v>Maggie</v>
      </c>
      <c r="B7" s="18" t="str">
        <f>RAW!B26</f>
        <v>Mullins</v>
      </c>
      <c r="C7" s="18" t="str">
        <f>RAW!C26</f>
        <v>Grand Ledge</v>
      </c>
      <c r="D7" s="18"/>
      <c r="E7" s="18"/>
      <c r="F7" s="18"/>
      <c r="G7" s="18"/>
      <c r="H7" s="18"/>
    </row>
    <row r="8" spans="1:8" x14ac:dyDescent="0.2">
      <c r="A8" s="31" t="str">
        <f>RAW!A27</f>
        <v>Carsen</v>
      </c>
      <c r="B8" s="31" t="str">
        <f>RAW!B27</f>
        <v>Perry</v>
      </c>
      <c r="C8" s="31" t="str">
        <f>RAW!C27</f>
        <v>Grand Ledge</v>
      </c>
      <c r="D8" s="31"/>
      <c r="E8" s="31"/>
      <c r="F8" s="31"/>
      <c r="G8" s="31"/>
      <c r="H8" s="31"/>
    </row>
    <row r="9" spans="1:8" x14ac:dyDescent="0.2">
      <c r="A9" s="18" t="str">
        <f>RAW!A28</f>
        <v>Trinity</v>
      </c>
      <c r="B9" s="18" t="str">
        <f>RAW!B28</f>
        <v>Thelen</v>
      </c>
      <c r="C9" s="18" t="str">
        <f>RAW!C28</f>
        <v>Grand Ledge</v>
      </c>
      <c r="D9" s="18"/>
      <c r="E9" s="18"/>
      <c r="F9" s="18"/>
      <c r="G9" s="18"/>
      <c r="H9" s="18"/>
    </row>
    <row r="10" spans="1:8" x14ac:dyDescent="0.2">
      <c r="C10" s="8" t="s">
        <v>95</v>
      </c>
      <c r="D10" s="26"/>
      <c r="E10" s="26"/>
      <c r="F10" s="26"/>
      <c r="G10" s="26"/>
      <c r="H10" s="16"/>
    </row>
  </sheetData>
  <phoneticPr fontId="3" type="noConversion"/>
  <pageMargins left="0.25" right="0.25" top="1" bottom="1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workbookViewId="0">
      <selection activeCell="H21" sqref="D2:H21"/>
    </sheetView>
  </sheetViews>
  <sheetFormatPr baseColWidth="10" defaultColWidth="11" defaultRowHeight="16" x14ac:dyDescent="0.2"/>
  <cols>
    <col min="1" max="1" width="10" bestFit="1" customWidth="1"/>
    <col min="3" max="3" width="21.83203125" bestFit="1" customWidth="1"/>
    <col min="4" max="7" width="9" style="1" bestFit="1" customWidth="1"/>
    <col min="8" max="8" width="8.5" style="1" customWidth="1"/>
  </cols>
  <sheetData>
    <row r="1" spans="1:8" ht="48" x14ac:dyDescent="0.2">
      <c r="A1" s="27" t="s">
        <v>0</v>
      </c>
      <c r="B1" s="27" t="s">
        <v>1</v>
      </c>
      <c r="C1" s="28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29" t="s">
        <v>7</v>
      </c>
    </row>
    <row r="2" spans="1:8" x14ac:dyDescent="0.2">
      <c r="A2" s="31" t="str">
        <f>RAW!A29</f>
        <v>Cezanne</v>
      </c>
      <c r="B2" s="31" t="str">
        <f>RAW!B29</f>
        <v>Allen</v>
      </c>
      <c r="C2" s="31" t="str">
        <f>RAW!C29</f>
        <v>Haslett-Williamston-Bath</v>
      </c>
      <c r="D2" s="37"/>
      <c r="E2" s="37"/>
      <c r="F2" s="37"/>
      <c r="G2" s="37"/>
      <c r="H2" s="37"/>
    </row>
    <row r="3" spans="1:8" x14ac:dyDescent="0.2">
      <c r="A3" s="18" t="str">
        <f>RAW!A30</f>
        <v>Rylie</v>
      </c>
      <c r="B3" s="18" t="str">
        <f>RAW!B30</f>
        <v>Arkell</v>
      </c>
      <c r="C3" s="18" t="str">
        <f>RAW!C30</f>
        <v>Haslett-Williamston-Bath</v>
      </c>
      <c r="D3" s="39"/>
      <c r="E3" s="39"/>
      <c r="F3" s="39"/>
      <c r="G3" s="39"/>
      <c r="H3" s="39"/>
    </row>
    <row r="4" spans="1:8" x14ac:dyDescent="0.2">
      <c r="A4" s="31" t="str">
        <f>RAW!A31</f>
        <v>Ness</v>
      </c>
      <c r="B4" s="31" t="str">
        <f>RAW!B31</f>
        <v>Benjamin</v>
      </c>
      <c r="C4" s="31" t="str">
        <f>RAW!C31</f>
        <v>Haslett-Williamston-Bath</v>
      </c>
      <c r="D4" s="37"/>
      <c r="E4" s="37"/>
      <c r="F4" s="37"/>
      <c r="G4" s="37"/>
      <c r="H4" s="37"/>
    </row>
    <row r="5" spans="1:8" x14ac:dyDescent="0.2">
      <c r="A5" s="18" t="str">
        <f>RAW!A32</f>
        <v>Lidia</v>
      </c>
      <c r="B5" s="18" t="str">
        <f>RAW!B32</f>
        <v>Clarizio*</v>
      </c>
      <c r="C5" s="18" t="str">
        <f>RAW!C32</f>
        <v>Haslett-Williamston-Bath</v>
      </c>
      <c r="D5" s="39"/>
      <c r="E5" s="39"/>
      <c r="F5" s="39"/>
      <c r="G5" s="39"/>
      <c r="H5" s="39"/>
    </row>
    <row r="6" spans="1:8" x14ac:dyDescent="0.2">
      <c r="A6" s="31" t="str">
        <f>RAW!A33</f>
        <v>Abbi</v>
      </c>
      <c r="B6" s="31" t="str">
        <f>RAW!B33</f>
        <v>Clark</v>
      </c>
      <c r="C6" s="31" t="str">
        <f>RAW!C33</f>
        <v>Haslett-Williamston-Bath</v>
      </c>
      <c r="D6" s="37"/>
      <c r="E6" s="37"/>
      <c r="F6" s="37"/>
      <c r="G6" s="37"/>
      <c r="H6" s="37"/>
    </row>
    <row r="7" spans="1:8" x14ac:dyDescent="0.2">
      <c r="A7" s="18" t="str">
        <f>RAW!A34</f>
        <v>Jillian</v>
      </c>
      <c r="B7" s="18" t="str">
        <f>RAW!B34</f>
        <v>Fast</v>
      </c>
      <c r="C7" s="18" t="str">
        <f>RAW!C34</f>
        <v>Haslett-Williamston-Bath</v>
      </c>
      <c r="D7" s="39"/>
      <c r="E7" s="39"/>
      <c r="F7" s="39"/>
      <c r="G7" s="39"/>
      <c r="H7" s="39"/>
    </row>
    <row r="8" spans="1:8" x14ac:dyDescent="0.2">
      <c r="A8" s="31" t="str">
        <f>RAW!A35</f>
        <v>Hailey</v>
      </c>
      <c r="B8" s="31" t="str">
        <f>RAW!B35</f>
        <v>Gauss*</v>
      </c>
      <c r="C8" s="31" t="str">
        <f>RAW!C35</f>
        <v>Haslett-Williamston-Bath</v>
      </c>
      <c r="D8" s="37"/>
      <c r="E8" s="37"/>
      <c r="F8" s="37"/>
      <c r="G8" s="37"/>
      <c r="H8" s="37"/>
    </row>
    <row r="9" spans="1:8" x14ac:dyDescent="0.2">
      <c r="A9" s="18" t="str">
        <f>RAW!A36</f>
        <v>Madeline</v>
      </c>
      <c r="B9" s="18" t="str">
        <f>RAW!B36</f>
        <v>Glaza*</v>
      </c>
      <c r="C9" s="18" t="str">
        <f>RAW!C36</f>
        <v>Haslett-Williamston-Bath</v>
      </c>
      <c r="D9" s="39"/>
      <c r="E9" s="39"/>
      <c r="F9" s="39"/>
      <c r="G9" s="39"/>
      <c r="H9" s="39"/>
    </row>
    <row r="10" spans="1:8" x14ac:dyDescent="0.2">
      <c r="A10" s="31" t="str">
        <f>RAW!A37</f>
        <v>Salina</v>
      </c>
      <c r="B10" s="31" t="str">
        <f>RAW!B37</f>
        <v>Habba</v>
      </c>
      <c r="C10" s="31" t="str">
        <f>RAW!C37</f>
        <v>Haslett-Williamston-Bath</v>
      </c>
      <c r="D10" s="37"/>
      <c r="E10" s="37"/>
      <c r="F10" s="37"/>
      <c r="G10" s="37"/>
      <c r="H10" s="37"/>
    </row>
    <row r="11" spans="1:8" x14ac:dyDescent="0.2">
      <c r="A11" s="18" t="str">
        <f>RAW!A38</f>
        <v>Kenzie</v>
      </c>
      <c r="B11" s="18" t="str">
        <f>RAW!B38</f>
        <v>Hammontree</v>
      </c>
      <c r="C11" s="18" t="str">
        <f>RAW!C38</f>
        <v>Haslett-Williamston-Bath</v>
      </c>
      <c r="D11" s="39"/>
      <c r="E11" s="39"/>
      <c r="F11" s="39"/>
      <c r="G11" s="39"/>
      <c r="H11" s="39"/>
    </row>
    <row r="12" spans="1:8" x14ac:dyDescent="0.2">
      <c r="A12" s="31" t="str">
        <f>RAW!A39</f>
        <v>Lauren</v>
      </c>
      <c r="B12" s="31" t="str">
        <f>RAW!B39</f>
        <v>Hill</v>
      </c>
      <c r="C12" s="31" t="str">
        <f>RAW!C39</f>
        <v>Haslett-Williamston-Bath</v>
      </c>
      <c r="D12" s="37"/>
      <c r="E12" s="37"/>
      <c r="F12" s="37"/>
      <c r="G12" s="37"/>
      <c r="H12" s="37"/>
    </row>
    <row r="13" spans="1:8" x14ac:dyDescent="0.2">
      <c r="A13" s="18" t="str">
        <f>RAW!A40</f>
        <v xml:space="preserve">Immy </v>
      </c>
      <c r="B13" s="18" t="str">
        <f>RAW!B40</f>
        <v>Kniss</v>
      </c>
      <c r="C13" s="18" t="str">
        <f>RAW!C40</f>
        <v>Haslett-Williamston-Bath</v>
      </c>
      <c r="D13" s="39"/>
      <c r="E13" s="39"/>
      <c r="F13" s="39"/>
      <c r="G13" s="39"/>
      <c r="H13" s="39"/>
    </row>
    <row r="14" spans="1:8" x14ac:dyDescent="0.2">
      <c r="A14" s="31" t="str">
        <f>RAW!A41</f>
        <v>Olivia</v>
      </c>
      <c r="B14" s="31" t="str">
        <f>RAW!B41</f>
        <v>Muzzall</v>
      </c>
      <c r="C14" s="31" t="str">
        <f>RAW!C41</f>
        <v>Haslett-Williamston-Bath</v>
      </c>
      <c r="D14" s="37"/>
      <c r="E14" s="37"/>
      <c r="F14" s="37"/>
      <c r="G14" s="37"/>
      <c r="H14" s="37"/>
    </row>
    <row r="15" spans="1:8" x14ac:dyDescent="0.2">
      <c r="A15" s="18" t="str">
        <f>RAW!A42</f>
        <v>Lexie</v>
      </c>
      <c r="B15" s="18" t="str">
        <f>RAW!B42</f>
        <v>Salazar</v>
      </c>
      <c r="C15" s="18" t="str">
        <f>RAW!C42</f>
        <v>Haslett-Williamston-Bath</v>
      </c>
      <c r="D15" s="39"/>
      <c r="E15" s="39"/>
      <c r="F15" s="39"/>
      <c r="G15" s="39"/>
      <c r="H15" s="39"/>
    </row>
    <row r="16" spans="1:8" x14ac:dyDescent="0.2">
      <c r="A16" s="31" t="str">
        <f>RAW!A43</f>
        <v>Ally</v>
      </c>
      <c r="B16" s="31" t="str">
        <f>RAW!B43</f>
        <v>Schonfeld</v>
      </c>
      <c r="C16" s="31" t="str">
        <f>RAW!C43</f>
        <v>Haslett-Williamston-Bath</v>
      </c>
      <c r="D16" s="37"/>
      <c r="E16" s="37"/>
      <c r="F16" s="37"/>
      <c r="G16" s="37"/>
      <c r="H16" s="37"/>
    </row>
    <row r="17" spans="1:8" x14ac:dyDescent="0.2">
      <c r="A17" s="18" t="str">
        <f>RAW!A44</f>
        <v>Heidi</v>
      </c>
      <c r="B17" s="18" t="str">
        <f>RAW!B44</f>
        <v>Scott*</v>
      </c>
      <c r="C17" s="18" t="str">
        <f>RAW!C44</f>
        <v>Haslett-Williamston-Bath</v>
      </c>
      <c r="D17" s="39"/>
      <c r="E17" s="39"/>
      <c r="F17" s="39"/>
      <c r="G17" s="39"/>
      <c r="H17" s="39"/>
    </row>
    <row r="18" spans="1:8" x14ac:dyDescent="0.2">
      <c r="A18" s="31" t="str">
        <f>RAW!A45</f>
        <v>Katie</v>
      </c>
      <c r="B18" s="31" t="str">
        <f>RAW!B45</f>
        <v>Sloan*</v>
      </c>
      <c r="C18" s="31" t="str">
        <f>RAW!C45</f>
        <v>Haslett-Williamston-Bath</v>
      </c>
      <c r="D18" s="37"/>
      <c r="E18" s="37"/>
      <c r="F18" s="37"/>
      <c r="G18" s="37"/>
      <c r="H18" s="37"/>
    </row>
    <row r="19" spans="1:8" x14ac:dyDescent="0.2">
      <c r="A19" s="18" t="str">
        <f>RAW!A46</f>
        <v>Jordan</v>
      </c>
      <c r="B19" s="18" t="str">
        <f>RAW!B46</f>
        <v>Valley</v>
      </c>
      <c r="C19" s="18" t="str">
        <f>RAW!C46</f>
        <v>Haslett-Williamston-Bath</v>
      </c>
      <c r="D19" s="39"/>
      <c r="E19" s="39"/>
      <c r="F19" s="39"/>
      <c r="G19" s="39"/>
      <c r="H19" s="39"/>
    </row>
    <row r="20" spans="1:8" x14ac:dyDescent="0.2">
      <c r="A20" s="31" t="str">
        <f>RAW!A47</f>
        <v>Zoe</v>
      </c>
      <c r="B20" s="31" t="str">
        <f>RAW!B47</f>
        <v>Weinstein</v>
      </c>
      <c r="C20" s="31" t="str">
        <f>RAW!C47</f>
        <v>Haslett-Williamston-Bath</v>
      </c>
      <c r="D20" s="37"/>
      <c r="E20" s="37"/>
      <c r="F20" s="37"/>
      <c r="G20" s="37"/>
      <c r="H20" s="37"/>
    </row>
    <row r="21" spans="1:8" x14ac:dyDescent="0.2">
      <c r="C21" s="32" t="s">
        <v>95</v>
      </c>
      <c r="D21" s="26"/>
      <c r="E21" s="26"/>
      <c r="F21" s="26"/>
      <c r="G21" s="26"/>
      <c r="H21" s="16"/>
    </row>
  </sheetData>
  <phoneticPr fontId="3" type="noConversion"/>
  <pageMargins left="0.25" right="0.25" top="0.75" bottom="0.75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workbookViewId="0">
      <selection activeCell="D2" sqref="D2:H20"/>
    </sheetView>
  </sheetViews>
  <sheetFormatPr baseColWidth="10" defaultColWidth="11" defaultRowHeight="16" x14ac:dyDescent="0.2"/>
  <cols>
    <col min="1" max="1" width="10" bestFit="1" customWidth="1"/>
    <col min="3" max="3" width="13" style="1" bestFit="1" customWidth="1"/>
    <col min="4" max="7" width="9" style="1" bestFit="1" customWidth="1"/>
    <col min="8" max="8" width="8.5" style="1" customWidth="1"/>
  </cols>
  <sheetData>
    <row r="1" spans="1:8" ht="48" x14ac:dyDescent="0.2">
      <c r="A1" s="27" t="s">
        <v>0</v>
      </c>
      <c r="B1" s="27" t="s">
        <v>1</v>
      </c>
      <c r="C1" s="33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29" t="s">
        <v>7</v>
      </c>
    </row>
    <row r="2" spans="1:8" x14ac:dyDescent="0.2">
      <c r="A2" s="31" t="str">
        <f>RAW!A48</f>
        <v>Isabella</v>
      </c>
      <c r="B2" s="31" t="str">
        <f>RAW!B48</f>
        <v>Burgess</v>
      </c>
      <c r="C2" s="9" t="str">
        <f>RAW!C48</f>
        <v>Holt</v>
      </c>
      <c r="D2" s="37"/>
      <c r="E2" s="37"/>
      <c r="F2" s="37"/>
      <c r="G2" s="37"/>
      <c r="H2" s="37"/>
    </row>
    <row r="3" spans="1:8" x14ac:dyDescent="0.2">
      <c r="A3" s="18" t="str">
        <f>RAW!A49</f>
        <v>Aimee</v>
      </c>
      <c r="B3" s="18" t="str">
        <f>RAW!B49</f>
        <v>Chadwick</v>
      </c>
      <c r="C3" s="38" t="str">
        <f>RAW!C49</f>
        <v>Holt</v>
      </c>
      <c r="D3" s="39"/>
      <c r="E3" s="39"/>
      <c r="F3" s="39"/>
      <c r="G3" s="39"/>
      <c r="H3" s="39"/>
    </row>
    <row r="4" spans="1:8" x14ac:dyDescent="0.2">
      <c r="A4" s="31" t="str">
        <f>RAW!A50</f>
        <v>Lidia</v>
      </c>
      <c r="B4" s="31" t="str">
        <f>RAW!B50</f>
        <v>Cuello</v>
      </c>
      <c r="C4" s="9" t="str">
        <f>RAW!C50</f>
        <v>Holt</v>
      </c>
      <c r="D4" s="37"/>
      <c r="E4" s="37"/>
      <c r="F4" s="37"/>
      <c r="G4" s="37"/>
      <c r="H4" s="37"/>
    </row>
    <row r="5" spans="1:8" x14ac:dyDescent="0.2">
      <c r="A5" s="18" t="str">
        <f>RAW!A51</f>
        <v>Savannah</v>
      </c>
      <c r="B5" s="18" t="str">
        <f>RAW!B51</f>
        <v>Dancer</v>
      </c>
      <c r="C5" s="38" t="str">
        <f>RAW!C51</f>
        <v>Holt</v>
      </c>
      <c r="D5" s="39"/>
      <c r="E5" s="39"/>
      <c r="F5" s="39"/>
      <c r="G5" s="39"/>
      <c r="H5" s="39"/>
    </row>
    <row r="6" spans="1:8" x14ac:dyDescent="0.2">
      <c r="A6" s="31" t="str">
        <f>RAW!A52</f>
        <v>Grace</v>
      </c>
      <c r="B6" s="31" t="str">
        <f>RAW!B52</f>
        <v>Darling</v>
      </c>
      <c r="C6" s="9" t="str">
        <f>RAW!C52</f>
        <v>Holt</v>
      </c>
      <c r="D6" s="37"/>
      <c r="E6" s="37"/>
      <c r="F6" s="37"/>
      <c r="G6" s="37"/>
      <c r="H6" s="37"/>
    </row>
    <row r="7" spans="1:8" x14ac:dyDescent="0.2">
      <c r="A7" s="18" t="str">
        <f>RAW!A53</f>
        <v>Sarah</v>
      </c>
      <c r="B7" s="18" t="str">
        <f>RAW!B53</f>
        <v>Havens</v>
      </c>
      <c r="C7" s="38" t="str">
        <f>RAW!C53</f>
        <v>Holt</v>
      </c>
      <c r="D7" s="39"/>
      <c r="E7" s="39"/>
      <c r="F7" s="39"/>
      <c r="G7" s="39"/>
      <c r="H7" s="39"/>
    </row>
    <row r="8" spans="1:8" x14ac:dyDescent="0.2">
      <c r="A8" s="31" t="str">
        <f>RAW!A54</f>
        <v>Kaylee</v>
      </c>
      <c r="B8" s="31" t="str">
        <f>RAW!B54</f>
        <v>Knieling</v>
      </c>
      <c r="C8" s="9" t="str">
        <f>RAW!C54</f>
        <v>Holt</v>
      </c>
      <c r="D8" s="37"/>
      <c r="E8" s="37"/>
      <c r="F8" s="37"/>
      <c r="G8" s="37"/>
      <c r="H8" s="37"/>
    </row>
    <row r="9" spans="1:8" x14ac:dyDescent="0.2">
      <c r="A9" s="18" t="str">
        <f>RAW!A55</f>
        <v>Chloe</v>
      </c>
      <c r="B9" s="18" t="str">
        <f>RAW!B55</f>
        <v>Knop*</v>
      </c>
      <c r="C9" s="38" t="str">
        <f>RAW!C55</f>
        <v>Holt</v>
      </c>
      <c r="D9" s="39"/>
      <c r="E9" s="39"/>
      <c r="F9" s="39"/>
      <c r="G9" s="39"/>
      <c r="H9" s="39"/>
    </row>
    <row r="10" spans="1:8" x14ac:dyDescent="0.2">
      <c r="A10" s="31" t="str">
        <f>RAW!A56</f>
        <v>Jenny</v>
      </c>
      <c r="B10" s="31" t="str">
        <f>RAW!B56</f>
        <v>Orians</v>
      </c>
      <c r="C10" s="9" t="str">
        <f>RAW!C56</f>
        <v>Holt</v>
      </c>
      <c r="D10" s="37"/>
      <c r="E10" s="37"/>
      <c r="F10" s="37"/>
      <c r="G10" s="37"/>
      <c r="H10" s="37"/>
    </row>
    <row r="11" spans="1:8" x14ac:dyDescent="0.2">
      <c r="A11" s="18" t="str">
        <f>RAW!A57</f>
        <v>Allison</v>
      </c>
      <c r="B11" s="18" t="str">
        <f>RAW!B57</f>
        <v>Piper*</v>
      </c>
      <c r="C11" s="38" t="str">
        <f>RAW!C57</f>
        <v>Holt</v>
      </c>
      <c r="D11" s="39"/>
      <c r="E11" s="39"/>
      <c r="F11" s="39"/>
      <c r="G11" s="39"/>
      <c r="H11" s="39"/>
    </row>
    <row r="12" spans="1:8" x14ac:dyDescent="0.2">
      <c r="A12" s="31" t="str">
        <f>RAW!A58</f>
        <v>Liberty</v>
      </c>
      <c r="B12" s="31" t="str">
        <f>RAW!B58</f>
        <v>Rocheleau</v>
      </c>
      <c r="C12" s="9" t="str">
        <f>RAW!C58</f>
        <v>Holt</v>
      </c>
      <c r="D12" s="37"/>
      <c r="E12" s="37"/>
      <c r="F12" s="37"/>
      <c r="G12" s="37"/>
      <c r="H12" s="37"/>
    </row>
    <row r="13" spans="1:8" x14ac:dyDescent="0.2">
      <c r="A13" s="18" t="str">
        <f>RAW!A59</f>
        <v>Kiana</v>
      </c>
      <c r="B13" s="18" t="str">
        <f>RAW!B59</f>
        <v>Rosales</v>
      </c>
      <c r="C13" s="38" t="str">
        <f>RAW!C59</f>
        <v>Holt</v>
      </c>
      <c r="D13" s="39"/>
      <c r="E13" s="39"/>
      <c r="F13" s="39"/>
      <c r="G13" s="39"/>
      <c r="H13" s="39"/>
    </row>
    <row r="14" spans="1:8" x14ac:dyDescent="0.2">
      <c r="A14" s="31" t="str">
        <f>RAW!A60</f>
        <v>Kayla</v>
      </c>
      <c r="B14" s="31" t="str">
        <f>RAW!B60</f>
        <v>Sadler</v>
      </c>
      <c r="C14" s="9" t="str">
        <f>RAW!C60</f>
        <v>Holt</v>
      </c>
      <c r="D14" s="37"/>
      <c r="E14" s="37"/>
      <c r="F14" s="37"/>
      <c r="G14" s="37"/>
      <c r="H14" s="37"/>
    </row>
    <row r="15" spans="1:8" x14ac:dyDescent="0.2">
      <c r="A15" s="18" t="str">
        <f>RAW!A61</f>
        <v>Chloe</v>
      </c>
      <c r="B15" s="18" t="str">
        <f>RAW!B61</f>
        <v>Scholten</v>
      </c>
      <c r="C15" s="38" t="str">
        <f>RAW!C61</f>
        <v>Holt</v>
      </c>
      <c r="D15" s="39"/>
      <c r="E15" s="39"/>
      <c r="F15" s="39"/>
      <c r="G15" s="39"/>
      <c r="H15" s="39"/>
    </row>
    <row r="16" spans="1:8" x14ac:dyDescent="0.2">
      <c r="A16" s="31" t="str">
        <f>RAW!A62</f>
        <v>Madison</v>
      </c>
      <c r="B16" s="31" t="str">
        <f>RAW!B62</f>
        <v>Wear</v>
      </c>
      <c r="C16" s="9" t="str">
        <f>RAW!C62</f>
        <v>Holt</v>
      </c>
      <c r="D16" s="37"/>
      <c r="E16" s="37"/>
      <c r="F16" s="37"/>
      <c r="G16" s="37"/>
      <c r="H16" s="37"/>
    </row>
    <row r="17" spans="3:8" x14ac:dyDescent="0.2">
      <c r="C17" s="8" t="s">
        <v>95</v>
      </c>
      <c r="D17" s="26"/>
      <c r="E17" s="26"/>
      <c r="F17" s="26"/>
      <c r="G17" s="26"/>
      <c r="H17" s="16"/>
    </row>
  </sheetData>
  <phoneticPr fontId="3" type="noConversion"/>
  <pageMargins left="0.25" right="0.25" top="1" bottom="1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Layout" topLeftCell="A64" zoomScale="130" zoomScaleNormal="130" zoomScalePageLayoutView="130" workbookViewId="0">
      <selection activeCell="C72" sqref="C72"/>
    </sheetView>
  </sheetViews>
  <sheetFormatPr baseColWidth="10" defaultColWidth="11" defaultRowHeight="16" x14ac:dyDescent="0.2"/>
  <cols>
    <col min="3" max="3" width="22.83203125" style="1" customWidth="1"/>
    <col min="4" max="4" width="7.5" style="1" customWidth="1"/>
    <col min="5" max="5" width="7" style="1" bestFit="1" customWidth="1"/>
  </cols>
  <sheetData>
    <row r="1" spans="1:5" ht="32" x14ac:dyDescent="0.2">
      <c r="A1" s="59" t="s">
        <v>0</v>
      </c>
      <c r="B1" s="59" t="s">
        <v>1</v>
      </c>
      <c r="C1" s="60" t="s">
        <v>2</v>
      </c>
      <c r="D1" s="61" t="s">
        <v>101</v>
      </c>
      <c r="E1" s="61" t="s">
        <v>24</v>
      </c>
    </row>
    <row r="2" spans="1:5" x14ac:dyDescent="0.2">
      <c r="A2" s="18" t="str">
        <f>RAW!A25</f>
        <v xml:space="preserve">Afton </v>
      </c>
      <c r="B2" s="18" t="str">
        <f>RAW!B25</f>
        <v>Lafrance</v>
      </c>
      <c r="C2" s="38" t="str">
        <f>RAW!C25</f>
        <v>Grand Ledge</v>
      </c>
      <c r="D2" s="39">
        <f>RAW!J25</f>
        <v>9.3500000000000014</v>
      </c>
      <c r="E2" s="62">
        <f>RAW!K25</f>
        <v>1</v>
      </c>
    </row>
    <row r="3" spans="1:5" x14ac:dyDescent="0.2">
      <c r="A3" s="18" t="str">
        <f>RAW!A21</f>
        <v>Arianna</v>
      </c>
      <c r="B3" s="18" t="str">
        <f>RAW!B21</f>
        <v>Guerrero</v>
      </c>
      <c r="C3" s="38" t="str">
        <f>RAW!C21</f>
        <v>Grand Ledge</v>
      </c>
      <c r="D3" s="39">
        <f>RAW!J21</f>
        <v>9.125</v>
      </c>
      <c r="E3" s="62">
        <f>RAW!K21</f>
        <v>2</v>
      </c>
    </row>
    <row r="4" spans="1:5" x14ac:dyDescent="0.2">
      <c r="A4" s="18" t="str">
        <f>RAW!A16</f>
        <v>Bekah</v>
      </c>
      <c r="B4" s="18" t="str">
        <f>RAW!B16</f>
        <v>Leonard*</v>
      </c>
      <c r="C4" s="38" t="str">
        <f>RAW!C16</f>
        <v>Fowlerville/Byron</v>
      </c>
      <c r="D4" s="39">
        <f>RAW!J16</f>
        <v>9.1</v>
      </c>
      <c r="E4" s="62">
        <f>RAW!K16</f>
        <v>3</v>
      </c>
    </row>
    <row r="5" spans="1:5" x14ac:dyDescent="0.2">
      <c r="A5" s="18" t="str">
        <f>RAW!A20</f>
        <v>Dani</v>
      </c>
      <c r="B5" s="18" t="str">
        <f>RAW!B20</f>
        <v>Wolanin*</v>
      </c>
      <c r="C5" s="38" t="str">
        <f>RAW!C20</f>
        <v>Fowlerville/Byron</v>
      </c>
      <c r="D5" s="39">
        <f>RAW!J20</f>
        <v>9.0250000000000004</v>
      </c>
      <c r="E5" s="62">
        <f>RAW!K20</f>
        <v>4</v>
      </c>
    </row>
    <row r="6" spans="1:5" x14ac:dyDescent="0.2">
      <c r="A6" s="18" t="str">
        <f>RAW!A22</f>
        <v>Janelle</v>
      </c>
      <c r="B6" s="18" t="str">
        <f>RAW!B22</f>
        <v>Hall</v>
      </c>
      <c r="C6" s="38" t="str">
        <f>RAW!C22</f>
        <v>Grand Ledge</v>
      </c>
      <c r="D6" s="39">
        <f>RAW!J22</f>
        <v>9</v>
      </c>
      <c r="E6" s="62">
        <f>RAW!K22</f>
        <v>5</v>
      </c>
    </row>
    <row r="7" spans="1:5" x14ac:dyDescent="0.2">
      <c r="A7" s="18" t="str">
        <f>RAW!A17</f>
        <v>Isabelle</v>
      </c>
      <c r="B7" s="18" t="str">
        <f>RAW!B17</f>
        <v>Litz*</v>
      </c>
      <c r="C7" s="38" t="str">
        <f>RAW!C17</f>
        <v>Fowlerville/Byron</v>
      </c>
      <c r="D7" s="39">
        <f>RAW!J17</f>
        <v>8.9</v>
      </c>
      <c r="E7" s="62">
        <f>RAW!K17</f>
        <v>6</v>
      </c>
    </row>
    <row r="8" spans="1:5" x14ac:dyDescent="0.2">
      <c r="A8" s="18" t="str">
        <f>RAW!A15</f>
        <v>Gabby</v>
      </c>
      <c r="B8" s="18" t="str">
        <f>RAW!B15</f>
        <v>Joliff*</v>
      </c>
      <c r="C8" s="38" t="str">
        <f>RAW!C15</f>
        <v>Fowlerville/Byron</v>
      </c>
      <c r="D8" s="39">
        <f>RAW!J15</f>
        <v>8.8500000000000014</v>
      </c>
      <c r="E8" s="62">
        <f>RAW!K15</f>
        <v>7</v>
      </c>
    </row>
    <row r="9" spans="1:5" x14ac:dyDescent="0.2">
      <c r="A9" s="18" t="str">
        <f>RAW!A13</f>
        <v>Kenzie</v>
      </c>
      <c r="B9" s="18" t="str">
        <f>RAW!B13</f>
        <v>Bringham*</v>
      </c>
      <c r="C9" s="38" t="str">
        <f>RAW!C13</f>
        <v>Fowlerville/Byron</v>
      </c>
      <c r="D9" s="39">
        <f>RAW!J13</f>
        <v>8.75</v>
      </c>
      <c r="E9" s="62">
        <f>RAW!K13</f>
        <v>8</v>
      </c>
    </row>
    <row r="10" spans="1:5" x14ac:dyDescent="0.2">
      <c r="A10" s="18" t="str">
        <f>RAW!A63</f>
        <v>Eliana</v>
      </c>
      <c r="B10" s="18" t="str">
        <f>RAW!B63</f>
        <v>Laws*</v>
      </c>
      <c r="C10" s="38" t="str">
        <f>RAW!C63</f>
        <v>Mason</v>
      </c>
      <c r="D10" s="39">
        <f>RAW!J63</f>
        <v>8.75</v>
      </c>
      <c r="E10" s="62">
        <f>RAW!K63</f>
        <v>8</v>
      </c>
    </row>
    <row r="11" spans="1:5" x14ac:dyDescent="0.2">
      <c r="A11" s="18" t="str">
        <f>RAW!A26</f>
        <v>Maggie</v>
      </c>
      <c r="B11" s="18" t="str">
        <f>RAW!B26</f>
        <v>Mullins</v>
      </c>
      <c r="C11" s="38" t="str">
        <f>RAW!C26</f>
        <v>Grand Ledge</v>
      </c>
      <c r="D11" s="39">
        <f>RAW!J26</f>
        <v>8.6499999999999986</v>
      </c>
      <c r="E11" s="62">
        <f>RAW!K26</f>
        <v>10</v>
      </c>
    </row>
    <row r="12" spans="1:5" x14ac:dyDescent="0.2">
      <c r="A12" s="18" t="str">
        <f>RAW!A57</f>
        <v>Allison</v>
      </c>
      <c r="B12" s="18" t="str">
        <f>RAW!B57</f>
        <v>Piper*</v>
      </c>
      <c r="C12" s="38" t="str">
        <f>RAW!C57</f>
        <v>Holt</v>
      </c>
      <c r="D12" s="39">
        <f>RAW!J57</f>
        <v>8.6499999999999986</v>
      </c>
      <c r="E12" s="62">
        <f>RAW!K57</f>
        <v>10</v>
      </c>
    </row>
    <row r="13" spans="1:5" x14ac:dyDescent="0.2">
      <c r="A13" s="18" t="str">
        <f>RAW!A23</f>
        <v>Samantha</v>
      </c>
      <c r="B13" s="18" t="str">
        <f>RAW!B23</f>
        <v>Hetzer</v>
      </c>
      <c r="C13" s="38" t="str">
        <f>RAW!C23</f>
        <v>Grand Ledge</v>
      </c>
      <c r="D13" s="39">
        <f>RAW!J23</f>
        <v>8.5500000000000007</v>
      </c>
      <c r="E13" s="62">
        <f>RAW!K23</f>
        <v>12</v>
      </c>
    </row>
    <row r="14" spans="1:5" x14ac:dyDescent="0.2">
      <c r="A14" s="18" t="str">
        <f>RAW!A44</f>
        <v>Heidi</v>
      </c>
      <c r="B14" s="18" t="str">
        <f>RAW!B44</f>
        <v>Scott*</v>
      </c>
      <c r="C14" s="38" t="str">
        <f>RAW!C44</f>
        <v>Haslett-Williamston-Bath</v>
      </c>
      <c r="D14" s="39">
        <f>RAW!J44</f>
        <v>8.5500000000000007</v>
      </c>
      <c r="E14" s="62">
        <f>RAW!K44</f>
        <v>12</v>
      </c>
    </row>
    <row r="15" spans="1:5" x14ac:dyDescent="0.2">
      <c r="A15" s="18" t="str">
        <f>RAW!A36</f>
        <v>Madeline</v>
      </c>
      <c r="B15" s="18" t="str">
        <f>RAW!B36</f>
        <v>Glaza*</v>
      </c>
      <c r="C15" s="38" t="str">
        <f>RAW!C36</f>
        <v>Haslett-Williamston-Bath</v>
      </c>
      <c r="D15" s="39">
        <f>RAW!J36</f>
        <v>8.5250000000000004</v>
      </c>
      <c r="E15" s="62">
        <f>RAW!K36</f>
        <v>14</v>
      </c>
    </row>
    <row r="16" spans="1:5" x14ac:dyDescent="0.2">
      <c r="A16" s="18" t="str">
        <f>RAW!A35</f>
        <v>Hailey</v>
      </c>
      <c r="B16" s="18" t="str">
        <f>RAW!B35</f>
        <v>Gauss*</v>
      </c>
      <c r="C16" s="38" t="str">
        <f>RAW!C35</f>
        <v>Haslett-Williamston-Bath</v>
      </c>
      <c r="D16" s="39">
        <f>RAW!J35</f>
        <v>8.5</v>
      </c>
      <c r="E16" s="62">
        <f>RAW!K35</f>
        <v>15</v>
      </c>
    </row>
    <row r="17" spans="1:5" x14ac:dyDescent="0.2">
      <c r="A17" s="18" t="str">
        <f>RAW!A27</f>
        <v>Carsen</v>
      </c>
      <c r="B17" s="18" t="str">
        <f>RAW!B27</f>
        <v>Perry</v>
      </c>
      <c r="C17" s="38" t="str">
        <f>RAW!C27</f>
        <v>Grand Ledge</v>
      </c>
      <c r="D17" s="39">
        <f>RAW!J27</f>
        <v>8.4749999999999996</v>
      </c>
      <c r="E17" s="62">
        <f>RAW!K27</f>
        <v>16</v>
      </c>
    </row>
    <row r="18" spans="1:5" x14ac:dyDescent="0.2">
      <c r="A18" s="18" t="str">
        <f>RAW!A55</f>
        <v>Chloe</v>
      </c>
      <c r="B18" s="18" t="str">
        <f>RAW!B55</f>
        <v>Knop*</v>
      </c>
      <c r="C18" s="38" t="str">
        <f>RAW!C55</f>
        <v>Holt</v>
      </c>
      <c r="D18" s="39">
        <f>RAW!J55</f>
        <v>8.4749999999999996</v>
      </c>
      <c r="E18" s="62">
        <f>RAW!K55</f>
        <v>16</v>
      </c>
    </row>
    <row r="19" spans="1:5" x14ac:dyDescent="0.2">
      <c r="A19" s="18" t="str">
        <f>RAW!A32</f>
        <v>Lidia</v>
      </c>
      <c r="B19" s="18" t="str">
        <f>RAW!B32</f>
        <v>Clarizio*</v>
      </c>
      <c r="C19" s="38" t="str">
        <f>RAW!C32</f>
        <v>Haslett-Williamston-Bath</v>
      </c>
      <c r="D19" s="39">
        <f>RAW!J32</f>
        <v>8.4</v>
      </c>
      <c r="E19" s="62">
        <f>RAW!K32</f>
        <v>18</v>
      </c>
    </row>
    <row r="20" spans="1:5" x14ac:dyDescent="0.2">
      <c r="A20" s="18" t="str">
        <f>RAW!A48</f>
        <v>Isabella</v>
      </c>
      <c r="B20" s="18" t="str">
        <f>RAW!B48</f>
        <v>Burgess</v>
      </c>
      <c r="C20" s="38" t="str">
        <f>RAW!C48</f>
        <v>Holt</v>
      </c>
      <c r="D20" s="39">
        <f>RAW!J48</f>
        <v>8.4</v>
      </c>
      <c r="E20" s="62">
        <f>RAW!K48</f>
        <v>18</v>
      </c>
    </row>
    <row r="21" spans="1:5" x14ac:dyDescent="0.2">
      <c r="A21" s="18" t="str">
        <f>RAW!A9</f>
        <v>Kelsey</v>
      </c>
      <c r="B21" s="18" t="str">
        <f>RAW!B9</f>
        <v>Mongoven*</v>
      </c>
      <c r="C21" s="38" t="str">
        <f>RAW!C9</f>
        <v>East Lansing</v>
      </c>
      <c r="D21" s="39">
        <f>RAW!J9</f>
        <v>8.3500000000000014</v>
      </c>
      <c r="E21" s="62">
        <f>RAW!K9</f>
        <v>20</v>
      </c>
    </row>
    <row r="22" spans="1:5" x14ac:dyDescent="0.2">
      <c r="A22" s="18" t="str">
        <f>RAW!A3</f>
        <v>Devin</v>
      </c>
      <c r="B22" s="18" t="str">
        <f>RAW!B3</f>
        <v>Carapellucci*</v>
      </c>
      <c r="C22" s="38" t="str">
        <f>RAW!C3</f>
        <v>East Lansing</v>
      </c>
      <c r="D22" s="39">
        <f>RAW!J3</f>
        <v>8.3000000000000007</v>
      </c>
      <c r="E22" s="62">
        <f>RAW!K3</f>
        <v>21</v>
      </c>
    </row>
    <row r="23" spans="1:5" x14ac:dyDescent="0.2">
      <c r="A23" s="18" t="str">
        <f>RAW!A53</f>
        <v>Sarah</v>
      </c>
      <c r="B23" s="18" t="str">
        <f>RAW!B53</f>
        <v>Havens</v>
      </c>
      <c r="C23" s="38" t="str">
        <f>RAW!C53</f>
        <v>Holt</v>
      </c>
      <c r="D23" s="39">
        <f>RAW!J53</f>
        <v>8.3000000000000007</v>
      </c>
      <c r="E23" s="62">
        <f>RAW!K53</f>
        <v>21</v>
      </c>
    </row>
    <row r="24" spans="1:5" x14ac:dyDescent="0.2">
      <c r="A24" s="18" t="str">
        <f>RAW!A41</f>
        <v>Olivia</v>
      </c>
      <c r="B24" s="18" t="str">
        <f>RAW!B41</f>
        <v>Muzzall</v>
      </c>
      <c r="C24" s="38" t="str">
        <f>RAW!C41</f>
        <v>Haslett-Williamston-Bath</v>
      </c>
      <c r="D24" s="39">
        <f>RAW!J41</f>
        <v>8.25</v>
      </c>
      <c r="E24" s="62">
        <f>RAW!K41</f>
        <v>23</v>
      </c>
    </row>
    <row r="25" spans="1:5" x14ac:dyDescent="0.2">
      <c r="A25" s="18" t="str">
        <f>RAW!A11</f>
        <v>Brynn</v>
      </c>
      <c r="B25" s="18" t="str">
        <f>RAW!B11</f>
        <v>VanDyke*</v>
      </c>
      <c r="C25" s="38" t="str">
        <f>RAW!C11</f>
        <v>East Lansing</v>
      </c>
      <c r="D25" s="39">
        <f>RAW!J11</f>
        <v>8.1999999999999993</v>
      </c>
      <c r="E25" s="62">
        <f>RAW!K11</f>
        <v>24</v>
      </c>
    </row>
    <row r="26" spans="1:5" x14ac:dyDescent="0.2">
      <c r="A26" s="18" t="str">
        <f>RAW!A14</f>
        <v>Lani</v>
      </c>
      <c r="B26" s="18" t="str">
        <f>RAW!B14</f>
        <v>Burnie</v>
      </c>
      <c r="C26" s="38" t="str">
        <f>RAW!C14</f>
        <v>Fowlerville/Byron</v>
      </c>
      <c r="D26" s="39">
        <f>RAW!J14</f>
        <v>8.1499999999999986</v>
      </c>
      <c r="E26" s="62">
        <f>RAW!K14</f>
        <v>25</v>
      </c>
    </row>
    <row r="27" spans="1:5" x14ac:dyDescent="0.2">
      <c r="A27" s="18" t="str">
        <f>RAW!A43</f>
        <v>Ally</v>
      </c>
      <c r="B27" s="18" t="str">
        <f>RAW!B43</f>
        <v>Schonfeld</v>
      </c>
      <c r="C27" s="38" t="str">
        <f>RAW!C43</f>
        <v>Haslett-Williamston-Bath</v>
      </c>
      <c r="D27" s="39">
        <f>RAW!J43</f>
        <v>8.1499999999999986</v>
      </c>
      <c r="E27" s="62">
        <f>RAW!K43</f>
        <v>25</v>
      </c>
    </row>
    <row r="28" spans="1:5" x14ac:dyDescent="0.2">
      <c r="A28" s="18" t="str">
        <f>RAW!A5</f>
        <v>Olivia</v>
      </c>
      <c r="B28" s="18" t="str">
        <f>RAW!B5</f>
        <v>Fossum</v>
      </c>
      <c r="C28" s="38" t="str">
        <f>RAW!C5</f>
        <v>East Lansing</v>
      </c>
      <c r="D28" s="39">
        <f>RAW!J5</f>
        <v>8.0500000000000007</v>
      </c>
      <c r="E28" s="62">
        <f>RAW!K5</f>
        <v>27</v>
      </c>
    </row>
    <row r="29" spans="1:5" x14ac:dyDescent="0.2">
      <c r="A29" s="18" t="str">
        <f>RAW!A7</f>
        <v>Rinoa</v>
      </c>
      <c r="B29" s="18" t="str">
        <f>RAW!B7</f>
        <v>Hicks*</v>
      </c>
      <c r="C29" s="38" t="str">
        <f>RAW!C7</f>
        <v>East Lansing</v>
      </c>
      <c r="D29" s="39">
        <f>RAW!J7</f>
        <v>8.0500000000000007</v>
      </c>
      <c r="E29" s="62">
        <f>RAW!K7</f>
        <v>27</v>
      </c>
    </row>
    <row r="30" spans="1:5" x14ac:dyDescent="0.2">
      <c r="A30" s="18" t="str">
        <f>RAW!A73</f>
        <v>Eve</v>
      </c>
      <c r="B30" s="18" t="str">
        <f>RAW!B73</f>
        <v>Madill*</v>
      </c>
      <c r="C30" s="38" t="str">
        <f>RAW!C73</f>
        <v>St. Johns-DeWitt</v>
      </c>
      <c r="D30" s="39">
        <f>RAW!J73</f>
        <v>8</v>
      </c>
      <c r="E30" s="62">
        <f>RAW!K73</f>
        <v>29</v>
      </c>
    </row>
    <row r="31" spans="1:5" x14ac:dyDescent="0.2">
      <c r="A31" s="18" t="str">
        <f>RAW!A61</f>
        <v>Chloe</v>
      </c>
      <c r="B31" s="18" t="str">
        <f>RAW!B61</f>
        <v>Scholten</v>
      </c>
      <c r="C31" s="38" t="str">
        <f>RAW!C61</f>
        <v>Holt</v>
      </c>
      <c r="D31" s="39">
        <f>RAW!J61</f>
        <v>7.9749999999999996</v>
      </c>
      <c r="E31" s="62">
        <f>RAW!K61</f>
        <v>30</v>
      </c>
    </row>
    <row r="32" spans="1:5" x14ac:dyDescent="0.2">
      <c r="A32" s="18" t="str">
        <f>RAW!A58</f>
        <v>Liberty</v>
      </c>
      <c r="B32" s="18" t="str">
        <f>RAW!B58</f>
        <v>Rocheleau</v>
      </c>
      <c r="C32" s="38" t="str">
        <f>RAW!C58</f>
        <v>Holt</v>
      </c>
      <c r="D32" s="39">
        <f>RAW!J58</f>
        <v>7.9</v>
      </c>
      <c r="E32" s="62">
        <f>RAW!K58</f>
        <v>31</v>
      </c>
    </row>
    <row r="33" spans="1:5" x14ac:dyDescent="0.2">
      <c r="A33" s="18" t="str">
        <f>RAW!A67</f>
        <v>Hannah</v>
      </c>
      <c r="B33" s="18" t="str">
        <f>RAW!B67</f>
        <v>Sebolt</v>
      </c>
      <c r="C33" s="38" t="str">
        <f>RAW!C67</f>
        <v>Mason</v>
      </c>
      <c r="D33" s="39">
        <f>RAW!J67</f>
        <v>7.9</v>
      </c>
      <c r="E33" s="62">
        <f>RAW!K67</f>
        <v>31</v>
      </c>
    </row>
    <row r="34" spans="1:5" x14ac:dyDescent="0.2">
      <c r="A34" s="18" t="str">
        <f>RAW!A72</f>
        <v>Emilie</v>
      </c>
      <c r="B34" s="18" t="str">
        <f>RAW!B72</f>
        <v>Krish*</v>
      </c>
      <c r="C34" s="38" t="str">
        <f>RAW!C72</f>
        <v>St. Johns-DeWitt</v>
      </c>
      <c r="D34" s="39">
        <f>RAW!J72</f>
        <v>7.9</v>
      </c>
      <c r="E34" s="62">
        <f>RAW!K72</f>
        <v>31</v>
      </c>
    </row>
    <row r="35" spans="1:5" x14ac:dyDescent="0.2">
      <c r="A35" s="18" t="str">
        <f>RAW!A75</f>
        <v>Georgia</v>
      </c>
      <c r="B35" s="18" t="str">
        <f>RAW!B75</f>
        <v>Sands*</v>
      </c>
      <c r="C35" s="38" t="str">
        <f>RAW!C75</f>
        <v>St. Johns-DeWitt</v>
      </c>
      <c r="D35" s="39">
        <f>RAW!J75</f>
        <v>7.9</v>
      </c>
      <c r="E35" s="62">
        <f>RAW!K75</f>
        <v>31</v>
      </c>
    </row>
    <row r="36" spans="1:5" x14ac:dyDescent="0.2">
      <c r="A36" s="18" t="str">
        <f>RAW!A6</f>
        <v>Paris</v>
      </c>
      <c r="B36" s="18" t="str">
        <f>RAW!B6</f>
        <v>Henry</v>
      </c>
      <c r="C36" s="38" t="str">
        <f>RAW!C6</f>
        <v>East Lansing</v>
      </c>
      <c r="D36" s="39">
        <f>RAW!J6</f>
        <v>7.6</v>
      </c>
      <c r="E36" s="62">
        <f>RAW!K6</f>
        <v>35</v>
      </c>
    </row>
    <row r="37" spans="1:5" x14ac:dyDescent="0.2">
      <c r="A37" s="18" t="str">
        <f>RAW!A71</f>
        <v>Emma</v>
      </c>
      <c r="B37" s="18" t="str">
        <f>RAW!B71</f>
        <v>Collins*</v>
      </c>
      <c r="C37" s="38" t="str">
        <f>RAW!C71</f>
        <v>St. Johns-DeWitt</v>
      </c>
      <c r="D37" s="39">
        <f>RAW!J71</f>
        <v>7.25</v>
      </c>
      <c r="E37" s="62">
        <f>RAW!K71</f>
        <v>36</v>
      </c>
    </row>
    <row r="38" spans="1:5" x14ac:dyDescent="0.2">
      <c r="A38" s="18" t="str">
        <f>RAW!A65</f>
        <v>Ashley</v>
      </c>
      <c r="B38" s="18" t="str">
        <f>RAW!B65</f>
        <v>Rice</v>
      </c>
      <c r="C38" s="38" t="str">
        <f>RAW!C65</f>
        <v>Mason</v>
      </c>
      <c r="D38" s="39">
        <f>RAW!J65</f>
        <v>6.6</v>
      </c>
      <c r="E38" s="62">
        <f>RAW!K65</f>
        <v>37</v>
      </c>
    </row>
    <row r="39" spans="1:5" x14ac:dyDescent="0.2">
      <c r="A39" s="18" t="str">
        <f>RAW!A64</f>
        <v>Alicia</v>
      </c>
      <c r="B39" s="18" t="str">
        <f>RAW!B64</f>
        <v>McKenzie*</v>
      </c>
      <c r="C39" s="38" t="str">
        <f>RAW!C64</f>
        <v>Mason</v>
      </c>
      <c r="D39" s="39">
        <f>RAW!J64</f>
        <v>6.5</v>
      </c>
      <c r="E39" s="62">
        <f>RAW!K64</f>
        <v>38</v>
      </c>
    </row>
    <row r="40" spans="1:5" x14ac:dyDescent="0.2">
      <c r="A40" s="18" t="str">
        <f>RAW!A66</f>
        <v>Brianna</v>
      </c>
      <c r="B40" s="18" t="str">
        <f>RAW!B66</f>
        <v>Sanchez</v>
      </c>
      <c r="C40" s="38" t="str">
        <f>RAW!C66</f>
        <v>Mason</v>
      </c>
      <c r="D40" s="39">
        <f>RAW!J66</f>
        <v>6.5</v>
      </c>
      <c r="E40" s="62">
        <f>RAW!K66</f>
        <v>38</v>
      </c>
    </row>
    <row r="41" spans="1:5" x14ac:dyDescent="0.2">
      <c r="A41" s="18" t="str">
        <f>RAW!A69</f>
        <v>Ashlyn</v>
      </c>
      <c r="B41" s="18" t="str">
        <f>RAW!B69</f>
        <v>Wilkinson</v>
      </c>
      <c r="C41" s="38" t="str">
        <f>RAW!C69</f>
        <v>Mason</v>
      </c>
      <c r="D41" s="39">
        <f>RAW!J69</f>
        <v>6.5</v>
      </c>
      <c r="E41" s="62">
        <f>RAW!K69</f>
        <v>38</v>
      </c>
    </row>
    <row r="42" spans="1:5" x14ac:dyDescent="0.2">
      <c r="A42" s="18" t="str">
        <f>RAW!A4</f>
        <v>Jaela</v>
      </c>
      <c r="B42" s="18" t="str">
        <f>RAW!B4</f>
        <v>Centeno</v>
      </c>
      <c r="C42" s="38" t="str">
        <f>RAW!C4</f>
        <v>East Lansing</v>
      </c>
      <c r="D42" s="39">
        <f>RAW!J4</f>
        <v>0</v>
      </c>
      <c r="E42" s="62">
        <f>RAW!K4</f>
        <v>0</v>
      </c>
    </row>
    <row r="43" spans="1:5" x14ac:dyDescent="0.2">
      <c r="A43" s="18" t="str">
        <f>RAW!A8</f>
        <v>Anglea</v>
      </c>
      <c r="B43" s="18" t="str">
        <f>RAW!B8</f>
        <v>Loomis</v>
      </c>
      <c r="C43" s="38" t="str">
        <f>RAW!C8</f>
        <v>East Lansing</v>
      </c>
      <c r="D43" s="39">
        <f>RAW!J8</f>
        <v>0</v>
      </c>
      <c r="E43" s="62">
        <f>RAW!K8</f>
        <v>0</v>
      </c>
    </row>
    <row r="44" spans="1:5" x14ac:dyDescent="0.2">
      <c r="A44" s="18" t="str">
        <f>RAW!A10</f>
        <v>Grace</v>
      </c>
      <c r="B44" s="18" t="str">
        <f>RAW!B10</f>
        <v>Swords</v>
      </c>
      <c r="C44" s="38" t="str">
        <f>RAW!C10</f>
        <v>East Lansing</v>
      </c>
      <c r="D44" s="39">
        <f>RAW!J10</f>
        <v>0</v>
      </c>
      <c r="E44" s="62">
        <f>RAW!K10</f>
        <v>0</v>
      </c>
    </row>
    <row r="45" spans="1:5" x14ac:dyDescent="0.2">
      <c r="A45" s="18" t="str">
        <f>RAW!A12</f>
        <v>Kallie</v>
      </c>
      <c r="B45" s="18" t="str">
        <f>RAW!B12</f>
        <v>Beauchamp</v>
      </c>
      <c r="C45" s="38" t="str">
        <f>RAW!C12</f>
        <v>Fowlerville/Byron</v>
      </c>
      <c r="D45" s="39">
        <f>RAW!J12</f>
        <v>0</v>
      </c>
      <c r="E45" s="62">
        <f>RAW!K12</f>
        <v>0</v>
      </c>
    </row>
    <row r="46" spans="1:5" x14ac:dyDescent="0.2">
      <c r="A46" s="18" t="str">
        <f>RAW!A18</f>
        <v>Madison</v>
      </c>
      <c r="B46" s="18" t="str">
        <f>RAW!B18</f>
        <v>Moran</v>
      </c>
      <c r="C46" s="38" t="str">
        <f>RAW!C18</f>
        <v>Fowlerville/Byron</v>
      </c>
      <c r="D46" s="39">
        <f>RAW!J18</f>
        <v>0</v>
      </c>
      <c r="E46" s="62">
        <f>RAW!K18</f>
        <v>0</v>
      </c>
    </row>
    <row r="47" spans="1:5" x14ac:dyDescent="0.2">
      <c r="A47" s="18" t="str">
        <f>RAW!A19</f>
        <v>Quinn</v>
      </c>
      <c r="B47" s="18" t="str">
        <f>RAW!B19</f>
        <v>Soerries</v>
      </c>
      <c r="C47" s="38" t="str">
        <f>RAW!C19</f>
        <v>Fowlerville/Byron</v>
      </c>
      <c r="D47" s="39">
        <f>RAW!J19</f>
        <v>0</v>
      </c>
      <c r="E47" s="62">
        <f>RAW!K19</f>
        <v>0</v>
      </c>
    </row>
    <row r="48" spans="1:5" x14ac:dyDescent="0.2">
      <c r="A48" s="18" t="str">
        <f>RAW!A24</f>
        <v>Emily</v>
      </c>
      <c r="B48" s="18" t="str">
        <f>RAW!B24</f>
        <v>Huhn</v>
      </c>
      <c r="C48" s="38" t="str">
        <f>RAW!C24</f>
        <v>Grand Ledge</v>
      </c>
      <c r="D48" s="39">
        <f>RAW!J24</f>
        <v>0</v>
      </c>
      <c r="E48" s="62">
        <f>RAW!K24</f>
        <v>0</v>
      </c>
    </row>
    <row r="49" spans="1:5" x14ac:dyDescent="0.2">
      <c r="A49" s="18" t="str">
        <f>RAW!A28</f>
        <v>Trinity</v>
      </c>
      <c r="B49" s="18" t="str">
        <f>RAW!B28</f>
        <v>Thelen</v>
      </c>
      <c r="C49" s="38" t="str">
        <f>RAW!C28</f>
        <v>Grand Ledge</v>
      </c>
      <c r="D49" s="39">
        <f>RAW!J28</f>
        <v>0</v>
      </c>
      <c r="E49" s="62">
        <f>RAW!K28</f>
        <v>0</v>
      </c>
    </row>
    <row r="50" spans="1:5" x14ac:dyDescent="0.2">
      <c r="A50" s="18" t="str">
        <f>RAW!A29</f>
        <v>Cezanne</v>
      </c>
      <c r="B50" s="18" t="str">
        <f>RAW!B29</f>
        <v>Allen</v>
      </c>
      <c r="C50" s="38" t="str">
        <f>RAW!C29</f>
        <v>Haslett-Williamston-Bath</v>
      </c>
      <c r="D50" s="39">
        <f>RAW!J29</f>
        <v>0</v>
      </c>
      <c r="E50" s="62">
        <f>RAW!K29</f>
        <v>0</v>
      </c>
    </row>
    <row r="51" spans="1:5" x14ac:dyDescent="0.2">
      <c r="A51" s="18" t="str">
        <f>RAW!A30</f>
        <v>Rylie</v>
      </c>
      <c r="B51" s="18" t="str">
        <f>RAW!B30</f>
        <v>Arkell</v>
      </c>
      <c r="C51" s="38" t="str">
        <f>RAW!C30</f>
        <v>Haslett-Williamston-Bath</v>
      </c>
      <c r="D51" s="39">
        <f>RAW!J30</f>
        <v>0</v>
      </c>
      <c r="E51" s="62">
        <f>RAW!K30</f>
        <v>0</v>
      </c>
    </row>
    <row r="52" spans="1:5" x14ac:dyDescent="0.2">
      <c r="A52" s="18" t="str">
        <f>RAW!A31</f>
        <v>Ness</v>
      </c>
      <c r="B52" s="18" t="str">
        <f>RAW!B31</f>
        <v>Benjamin</v>
      </c>
      <c r="C52" s="38" t="str">
        <f>RAW!C31</f>
        <v>Haslett-Williamston-Bath</v>
      </c>
      <c r="D52" s="39">
        <f>RAW!J31</f>
        <v>0</v>
      </c>
      <c r="E52" s="62">
        <f>RAW!K31</f>
        <v>0</v>
      </c>
    </row>
    <row r="53" spans="1:5" x14ac:dyDescent="0.2">
      <c r="A53" s="18" t="str">
        <f>RAW!A33</f>
        <v>Abbi</v>
      </c>
      <c r="B53" s="18" t="str">
        <f>RAW!B33</f>
        <v>Clark</v>
      </c>
      <c r="C53" s="38" t="str">
        <f>RAW!C33</f>
        <v>Haslett-Williamston-Bath</v>
      </c>
      <c r="D53" s="39">
        <f>RAW!J33</f>
        <v>0</v>
      </c>
      <c r="E53" s="62">
        <f>RAW!K33</f>
        <v>0</v>
      </c>
    </row>
    <row r="54" spans="1:5" x14ac:dyDescent="0.2">
      <c r="A54" s="18" t="str">
        <f>RAW!A34</f>
        <v>Jillian</v>
      </c>
      <c r="B54" s="18" t="str">
        <f>RAW!B34</f>
        <v>Fast</v>
      </c>
      <c r="C54" s="38" t="str">
        <f>RAW!C34</f>
        <v>Haslett-Williamston-Bath</v>
      </c>
      <c r="D54" s="39">
        <f>RAW!J34</f>
        <v>0</v>
      </c>
      <c r="E54" s="62">
        <f>RAW!K34</f>
        <v>0</v>
      </c>
    </row>
    <row r="55" spans="1:5" x14ac:dyDescent="0.2">
      <c r="A55" s="18" t="str">
        <f>RAW!A37</f>
        <v>Salina</v>
      </c>
      <c r="B55" s="18" t="str">
        <f>RAW!B37</f>
        <v>Habba</v>
      </c>
      <c r="C55" s="38" t="str">
        <f>RAW!C37</f>
        <v>Haslett-Williamston-Bath</v>
      </c>
      <c r="D55" s="39">
        <f>RAW!J37</f>
        <v>0</v>
      </c>
      <c r="E55" s="62">
        <f>RAW!K37</f>
        <v>0</v>
      </c>
    </row>
    <row r="56" spans="1:5" x14ac:dyDescent="0.2">
      <c r="A56" s="18" t="str">
        <f>RAW!A38</f>
        <v>Kenzie</v>
      </c>
      <c r="B56" s="18" t="str">
        <f>RAW!B38</f>
        <v>Hammontree</v>
      </c>
      <c r="C56" s="38" t="str">
        <f>RAW!C38</f>
        <v>Haslett-Williamston-Bath</v>
      </c>
      <c r="D56" s="39">
        <f>RAW!J38</f>
        <v>0</v>
      </c>
      <c r="E56" s="62">
        <f>RAW!K38</f>
        <v>0</v>
      </c>
    </row>
    <row r="57" spans="1:5" x14ac:dyDescent="0.2">
      <c r="A57" s="18" t="str">
        <f>RAW!A39</f>
        <v>Lauren</v>
      </c>
      <c r="B57" s="18" t="str">
        <f>RAW!B39</f>
        <v>Hill</v>
      </c>
      <c r="C57" s="38" t="str">
        <f>RAW!C39</f>
        <v>Haslett-Williamston-Bath</v>
      </c>
      <c r="D57" s="39">
        <f>RAW!J39</f>
        <v>0</v>
      </c>
      <c r="E57" s="62">
        <f>RAW!K39</f>
        <v>0</v>
      </c>
    </row>
    <row r="58" spans="1:5" x14ac:dyDescent="0.2">
      <c r="A58" s="18" t="str">
        <f>RAW!A40</f>
        <v xml:space="preserve">Immy </v>
      </c>
      <c r="B58" s="18" t="str">
        <f>RAW!B40</f>
        <v>Kniss</v>
      </c>
      <c r="C58" s="38" t="str">
        <f>RAW!C40</f>
        <v>Haslett-Williamston-Bath</v>
      </c>
      <c r="D58" s="39">
        <f>RAW!J40</f>
        <v>0</v>
      </c>
      <c r="E58" s="62">
        <f>RAW!K40</f>
        <v>0</v>
      </c>
    </row>
    <row r="59" spans="1:5" x14ac:dyDescent="0.2">
      <c r="A59" s="18" t="str">
        <f>RAW!A42</f>
        <v>Lexie</v>
      </c>
      <c r="B59" s="18" t="str">
        <f>RAW!B42</f>
        <v>Salazar</v>
      </c>
      <c r="C59" s="38" t="str">
        <f>RAW!C42</f>
        <v>Haslett-Williamston-Bath</v>
      </c>
      <c r="D59" s="39">
        <f>RAW!J42</f>
        <v>0</v>
      </c>
      <c r="E59" s="62">
        <f>RAW!K42</f>
        <v>0</v>
      </c>
    </row>
    <row r="60" spans="1:5" x14ac:dyDescent="0.2">
      <c r="A60" s="18" t="str">
        <f>RAW!A45</f>
        <v>Katie</v>
      </c>
      <c r="B60" s="18" t="str">
        <f>RAW!B45</f>
        <v>Sloan*</v>
      </c>
      <c r="C60" s="38" t="str">
        <f>RAW!C45</f>
        <v>Haslett-Williamston-Bath</v>
      </c>
      <c r="D60" s="39">
        <f>RAW!J45</f>
        <v>0</v>
      </c>
      <c r="E60" s="62">
        <f>RAW!K45</f>
        <v>0</v>
      </c>
    </row>
    <row r="61" spans="1:5" x14ac:dyDescent="0.2">
      <c r="A61" s="18" t="str">
        <f>RAW!A46</f>
        <v>Jordan</v>
      </c>
      <c r="B61" s="18" t="str">
        <f>RAW!B46</f>
        <v>Valley</v>
      </c>
      <c r="C61" s="38" t="str">
        <f>RAW!C46</f>
        <v>Haslett-Williamston-Bath</v>
      </c>
      <c r="D61" s="39">
        <f>RAW!J46</f>
        <v>0</v>
      </c>
      <c r="E61" s="62">
        <f>RAW!K46</f>
        <v>0</v>
      </c>
    </row>
    <row r="62" spans="1:5" x14ac:dyDescent="0.2">
      <c r="A62" s="18" t="str">
        <f>RAW!A47</f>
        <v>Zoe</v>
      </c>
      <c r="B62" s="18" t="str">
        <f>RAW!B47</f>
        <v>Weinstein</v>
      </c>
      <c r="C62" s="38" t="str">
        <f>RAW!C47</f>
        <v>Haslett-Williamston-Bath</v>
      </c>
      <c r="D62" s="39">
        <f>RAW!J47</f>
        <v>0</v>
      </c>
      <c r="E62" s="62">
        <f>RAW!K47</f>
        <v>0</v>
      </c>
    </row>
    <row r="63" spans="1:5" x14ac:dyDescent="0.2">
      <c r="A63" s="18" t="str">
        <f>RAW!A49</f>
        <v>Aimee</v>
      </c>
      <c r="B63" s="18" t="str">
        <f>RAW!B49</f>
        <v>Chadwick</v>
      </c>
      <c r="C63" s="38" t="str">
        <f>RAW!C49</f>
        <v>Holt</v>
      </c>
      <c r="D63" s="39">
        <f>RAW!J49</f>
        <v>0</v>
      </c>
      <c r="E63" s="62">
        <f>RAW!K49</f>
        <v>0</v>
      </c>
    </row>
    <row r="64" spans="1:5" x14ac:dyDescent="0.2">
      <c r="A64" s="18" t="str">
        <f>RAW!A50</f>
        <v>Lidia</v>
      </c>
      <c r="B64" s="18" t="str">
        <f>RAW!B50</f>
        <v>Cuello</v>
      </c>
      <c r="C64" s="38" t="str">
        <f>RAW!C50</f>
        <v>Holt</v>
      </c>
      <c r="D64" s="39">
        <f>RAW!J50</f>
        <v>0</v>
      </c>
      <c r="E64" s="62">
        <f>RAW!K50</f>
        <v>0</v>
      </c>
    </row>
    <row r="65" spans="1:5" x14ac:dyDescent="0.2">
      <c r="A65" s="18" t="str">
        <f>RAW!A51</f>
        <v>Savannah</v>
      </c>
      <c r="B65" s="18" t="str">
        <f>RAW!B51</f>
        <v>Dancer</v>
      </c>
      <c r="C65" s="38" t="str">
        <f>RAW!C51</f>
        <v>Holt</v>
      </c>
      <c r="D65" s="39">
        <f>RAW!J51</f>
        <v>0</v>
      </c>
      <c r="E65" s="62">
        <f>RAW!K51</f>
        <v>0</v>
      </c>
    </row>
    <row r="66" spans="1:5" x14ac:dyDescent="0.2">
      <c r="A66" s="18" t="str">
        <f>RAW!A52</f>
        <v>Grace</v>
      </c>
      <c r="B66" s="18" t="str">
        <f>RAW!B52</f>
        <v>Darling</v>
      </c>
      <c r="C66" s="38" t="str">
        <f>RAW!C52</f>
        <v>Holt</v>
      </c>
      <c r="D66" s="39">
        <f>RAW!J52</f>
        <v>0</v>
      </c>
      <c r="E66" s="62">
        <f>RAW!K52</f>
        <v>0</v>
      </c>
    </row>
    <row r="67" spans="1:5" x14ac:dyDescent="0.2">
      <c r="A67" s="18" t="str">
        <f>RAW!A54</f>
        <v>Kaylee</v>
      </c>
      <c r="B67" s="18" t="str">
        <f>RAW!B54</f>
        <v>Knieling</v>
      </c>
      <c r="C67" s="38" t="str">
        <f>RAW!C54</f>
        <v>Holt</v>
      </c>
      <c r="D67" s="39">
        <f>RAW!J54</f>
        <v>0</v>
      </c>
      <c r="E67" s="62">
        <f>RAW!K54</f>
        <v>0</v>
      </c>
    </row>
    <row r="68" spans="1:5" x14ac:dyDescent="0.2">
      <c r="A68" s="18" t="str">
        <f>RAW!A56</f>
        <v>Jenny</v>
      </c>
      <c r="B68" s="18" t="str">
        <f>RAW!B56</f>
        <v>Orians</v>
      </c>
      <c r="C68" s="38" t="str">
        <f>RAW!C56</f>
        <v>Holt</v>
      </c>
      <c r="D68" s="39">
        <f>RAW!J56</f>
        <v>0</v>
      </c>
      <c r="E68" s="62">
        <f>RAW!K56</f>
        <v>0</v>
      </c>
    </row>
    <row r="69" spans="1:5" x14ac:dyDescent="0.2">
      <c r="A69" s="18" t="str">
        <f>RAW!A59</f>
        <v>Kiana</v>
      </c>
      <c r="B69" s="18" t="str">
        <f>RAW!B59</f>
        <v>Rosales</v>
      </c>
      <c r="C69" s="38" t="str">
        <f>RAW!C59</f>
        <v>Holt</v>
      </c>
      <c r="D69" s="39">
        <f>RAW!J59</f>
        <v>0</v>
      </c>
      <c r="E69" s="62">
        <f>RAW!K59</f>
        <v>0</v>
      </c>
    </row>
    <row r="70" spans="1:5" x14ac:dyDescent="0.2">
      <c r="A70" s="18" t="str">
        <f>RAW!A60</f>
        <v>Kayla</v>
      </c>
      <c r="B70" s="18" t="str">
        <f>RAW!B60</f>
        <v>Sadler</v>
      </c>
      <c r="C70" s="38" t="str">
        <f>RAW!C60</f>
        <v>Holt</v>
      </c>
      <c r="D70" s="39">
        <f>RAW!J60</f>
        <v>0</v>
      </c>
      <c r="E70" s="62">
        <f>RAW!K60</f>
        <v>0</v>
      </c>
    </row>
    <row r="71" spans="1:5" x14ac:dyDescent="0.2">
      <c r="A71" s="18" t="str">
        <f>RAW!A62</f>
        <v>Madison</v>
      </c>
      <c r="B71" s="18" t="str">
        <f>RAW!B62</f>
        <v>Wear</v>
      </c>
      <c r="C71" s="38" t="str">
        <f>RAW!C62</f>
        <v>Holt</v>
      </c>
      <c r="D71" s="39">
        <f>RAW!J62</f>
        <v>0</v>
      </c>
      <c r="E71" s="62">
        <f>RAW!K62</f>
        <v>0</v>
      </c>
    </row>
    <row r="72" spans="1:5" x14ac:dyDescent="0.2">
      <c r="A72" s="18" t="str">
        <f>RAW!A68</f>
        <v>Amanda</v>
      </c>
      <c r="B72" s="18" t="str">
        <f>RAW!B68</f>
        <v>Wilkinson*</v>
      </c>
      <c r="C72" s="38" t="str">
        <f>RAW!C68</f>
        <v>Mason</v>
      </c>
      <c r="D72" s="39">
        <f>RAW!J68</f>
        <v>0</v>
      </c>
      <c r="E72" s="62">
        <f>RAW!K68</f>
        <v>0</v>
      </c>
    </row>
    <row r="73" spans="1:5" x14ac:dyDescent="0.2">
      <c r="A73" s="18" t="str">
        <f>RAW!A70</f>
        <v>BreOnna</v>
      </c>
      <c r="B73" s="18" t="str">
        <f>RAW!B70</f>
        <v>Virag</v>
      </c>
      <c r="C73" s="38" t="str">
        <f>RAW!C70</f>
        <v>Mason</v>
      </c>
      <c r="D73" s="39">
        <f>RAW!J70</f>
        <v>0</v>
      </c>
      <c r="E73" s="62">
        <f>RAW!K70</f>
        <v>0</v>
      </c>
    </row>
    <row r="74" spans="1:5" x14ac:dyDescent="0.2">
      <c r="A74" s="18" t="str">
        <f>RAW!A74</f>
        <v>Maddy</v>
      </c>
      <c r="B74" s="18" t="str">
        <f>RAW!B74</f>
        <v>Moore*</v>
      </c>
      <c r="C74" s="38" t="str">
        <f>RAW!C74</f>
        <v>St. Johns-DeWitt</v>
      </c>
      <c r="D74" s="39">
        <f>RAW!J74</f>
        <v>0</v>
      </c>
      <c r="E74" s="62">
        <f>RAW!K74</f>
        <v>0</v>
      </c>
    </row>
    <row r="75" spans="1:5" x14ac:dyDescent="0.2">
      <c r="A75" s="18" t="str">
        <f>RAW!A76</f>
        <v>Chloe</v>
      </c>
      <c r="B75" s="18" t="str">
        <f>RAW!B76</f>
        <v>Western</v>
      </c>
      <c r="C75" s="38" t="str">
        <f>RAW!C76</f>
        <v>St. Johns-DeWitt</v>
      </c>
      <c r="D75" s="39">
        <f>RAW!J76</f>
        <v>0</v>
      </c>
      <c r="E75" s="62">
        <f>RAW!K76</f>
        <v>0</v>
      </c>
    </row>
  </sheetData>
  <sortState ref="A2:E75">
    <sortCondition descending="1" ref="D2:D75"/>
  </sortState>
  <phoneticPr fontId="3" type="noConversion"/>
  <printOptions horizontalCentered="1"/>
  <pageMargins left="0.7" right="0.7" top="0.75" bottom="0.75" header="0.3" footer="0.3"/>
  <pageSetup fitToHeight="0" orientation="portrait" r:id="rId1"/>
  <headerFooter>
    <oddHeader>&amp;LVAULT&amp;CCAAC Gymnastics Meet
2/18/17</oddHeader>
    <oddFooter>&amp;L&amp;8* indicates All Around competitor
#DIV/0! means the competitor hasn't competed in this event
Rank is calculated at the end of the meet only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workbookViewId="0">
      <selection activeCell="H10" sqref="D2:H10"/>
    </sheetView>
  </sheetViews>
  <sheetFormatPr baseColWidth="10" defaultColWidth="11" defaultRowHeight="16" x14ac:dyDescent="0.2"/>
  <cols>
    <col min="1" max="1" width="10" bestFit="1" customWidth="1"/>
    <col min="3" max="3" width="13" style="1" bestFit="1" customWidth="1"/>
    <col min="4" max="7" width="9" style="1" bestFit="1" customWidth="1"/>
    <col min="8" max="8" width="8.5" style="1" customWidth="1"/>
  </cols>
  <sheetData>
    <row r="1" spans="1:8" ht="48" x14ac:dyDescent="0.2">
      <c r="A1" s="27" t="s">
        <v>0</v>
      </c>
      <c r="B1" s="27" t="s">
        <v>1</v>
      </c>
      <c r="C1" s="33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29" t="s">
        <v>7</v>
      </c>
    </row>
    <row r="2" spans="1:8" x14ac:dyDescent="0.2">
      <c r="A2" s="31" t="str">
        <f>RAW!A63</f>
        <v>Eliana</v>
      </c>
      <c r="B2" s="31" t="str">
        <f>RAW!B63</f>
        <v>Laws*</v>
      </c>
      <c r="C2" s="9" t="str">
        <f>RAW!C63</f>
        <v>Mason</v>
      </c>
      <c r="D2" s="37"/>
      <c r="E2" s="37"/>
      <c r="F2" s="37"/>
      <c r="G2" s="37"/>
      <c r="H2" s="37"/>
    </row>
    <row r="3" spans="1:8" x14ac:dyDescent="0.2">
      <c r="A3" s="18" t="str">
        <f>RAW!A64</f>
        <v>Alicia</v>
      </c>
      <c r="B3" s="18" t="str">
        <f>RAW!B64</f>
        <v>McKenzie*</v>
      </c>
      <c r="C3" s="38" t="str">
        <f>RAW!C64</f>
        <v>Mason</v>
      </c>
      <c r="D3" s="39"/>
      <c r="E3" s="39"/>
      <c r="F3" s="39"/>
      <c r="G3" s="39"/>
      <c r="H3" s="39"/>
    </row>
    <row r="4" spans="1:8" x14ac:dyDescent="0.2">
      <c r="A4" s="31" t="str">
        <f>RAW!A65</f>
        <v>Ashley</v>
      </c>
      <c r="B4" s="31" t="str">
        <f>RAW!B65</f>
        <v>Rice</v>
      </c>
      <c r="C4" s="9" t="str">
        <f>RAW!C65</f>
        <v>Mason</v>
      </c>
      <c r="D4" s="37"/>
      <c r="E4" s="37"/>
      <c r="F4" s="37"/>
      <c r="G4" s="37"/>
      <c r="H4" s="37"/>
    </row>
    <row r="5" spans="1:8" x14ac:dyDescent="0.2">
      <c r="A5" s="18" t="str">
        <f>RAW!A66</f>
        <v>Brianna</v>
      </c>
      <c r="B5" s="18" t="str">
        <f>RAW!B66</f>
        <v>Sanchez</v>
      </c>
      <c r="C5" s="38" t="str">
        <f>RAW!C66</f>
        <v>Mason</v>
      </c>
      <c r="D5" s="39"/>
      <c r="E5" s="39"/>
      <c r="F5" s="39"/>
      <c r="G5" s="39"/>
      <c r="H5" s="39"/>
    </row>
    <row r="6" spans="1:8" x14ac:dyDescent="0.2">
      <c r="A6" s="31" t="str">
        <f>RAW!A67</f>
        <v>Hannah</v>
      </c>
      <c r="B6" s="31" t="str">
        <f>RAW!B67</f>
        <v>Sebolt</v>
      </c>
      <c r="C6" s="9" t="str">
        <f>RAW!C67</f>
        <v>Mason</v>
      </c>
      <c r="D6" s="37"/>
      <c r="E6" s="37"/>
      <c r="F6" s="37"/>
      <c r="G6" s="37"/>
      <c r="H6" s="37"/>
    </row>
    <row r="7" spans="1:8" x14ac:dyDescent="0.2">
      <c r="A7" s="18" t="str">
        <f>RAW!A68</f>
        <v>Amanda</v>
      </c>
      <c r="B7" s="18" t="str">
        <f>RAW!B68</f>
        <v>Wilkinson*</v>
      </c>
      <c r="C7" s="38" t="str">
        <f>RAW!C68</f>
        <v>Mason</v>
      </c>
      <c r="D7" s="39"/>
      <c r="E7" s="39"/>
      <c r="F7" s="39"/>
      <c r="G7" s="39"/>
      <c r="H7" s="39"/>
    </row>
    <row r="8" spans="1:8" x14ac:dyDescent="0.2">
      <c r="A8" s="31" t="str">
        <f>RAW!A69</f>
        <v>Ashlyn</v>
      </c>
      <c r="B8" s="31" t="str">
        <f>RAW!B69</f>
        <v>Wilkinson</v>
      </c>
      <c r="C8" s="9" t="str">
        <f>RAW!C69</f>
        <v>Mason</v>
      </c>
      <c r="D8" s="37"/>
      <c r="E8" s="37"/>
      <c r="F8" s="37"/>
      <c r="G8" s="37"/>
      <c r="H8" s="37"/>
    </row>
    <row r="9" spans="1:8" x14ac:dyDescent="0.2">
      <c r="A9" s="18" t="str">
        <f>RAW!A70</f>
        <v>BreOnna</v>
      </c>
      <c r="B9" s="18" t="str">
        <f>RAW!B70</f>
        <v>Virag</v>
      </c>
      <c r="C9" s="38" t="str">
        <f>RAW!C70</f>
        <v>Mason</v>
      </c>
      <c r="D9" s="39"/>
      <c r="E9" s="39"/>
      <c r="F9" s="39"/>
      <c r="G9" s="39"/>
      <c r="H9" s="39"/>
    </row>
    <row r="10" spans="1:8" x14ac:dyDescent="0.2">
      <c r="C10" s="8" t="s">
        <v>95</v>
      </c>
      <c r="D10" s="26"/>
      <c r="E10" s="26"/>
      <c r="F10" s="26"/>
      <c r="G10" s="26"/>
      <c r="H10" s="16"/>
    </row>
  </sheetData>
  <phoneticPr fontId="3" type="noConversion"/>
  <pageMargins left="0.25" right="0.25" top="1" bottom="1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workbookViewId="0">
      <selection activeCell="D2" sqref="D2:H8"/>
    </sheetView>
  </sheetViews>
  <sheetFormatPr baseColWidth="10" defaultColWidth="11" defaultRowHeight="16" x14ac:dyDescent="0.2"/>
  <cols>
    <col min="3" max="3" width="14.5" bestFit="1" customWidth="1"/>
    <col min="4" max="7" width="9" style="1" bestFit="1" customWidth="1"/>
    <col min="8" max="8" width="10" style="1" bestFit="1" customWidth="1"/>
  </cols>
  <sheetData>
    <row r="1" spans="1:8" ht="48" x14ac:dyDescent="0.2">
      <c r="A1" s="27" t="s">
        <v>0</v>
      </c>
      <c r="B1" s="27" t="s">
        <v>1</v>
      </c>
      <c r="C1" s="28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30" t="s">
        <v>7</v>
      </c>
    </row>
    <row r="2" spans="1:8" x14ac:dyDescent="0.2">
      <c r="A2" s="31" t="str">
        <f>RAW!A71</f>
        <v>Emma</v>
      </c>
      <c r="B2" s="31" t="str">
        <f>RAW!B71</f>
        <v>Collins*</v>
      </c>
      <c r="C2" s="31" t="str">
        <f>RAW!C71</f>
        <v>St. Johns-DeWitt</v>
      </c>
      <c r="D2" s="37"/>
      <c r="E2" s="37"/>
      <c r="F2" s="37"/>
      <c r="G2" s="37"/>
      <c r="H2" s="37"/>
    </row>
    <row r="3" spans="1:8" x14ac:dyDescent="0.2">
      <c r="A3" s="18" t="str">
        <f>RAW!A72</f>
        <v>Emilie</v>
      </c>
      <c r="B3" s="18" t="str">
        <f>RAW!B72</f>
        <v>Krish*</v>
      </c>
      <c r="C3" s="18" t="str">
        <f>RAW!C72</f>
        <v>St. Johns-DeWitt</v>
      </c>
      <c r="D3" s="39"/>
      <c r="E3" s="39"/>
      <c r="F3" s="39"/>
      <c r="G3" s="39"/>
      <c r="H3" s="39"/>
    </row>
    <row r="4" spans="1:8" x14ac:dyDescent="0.2">
      <c r="A4" s="31" t="str">
        <f>RAW!A73</f>
        <v>Eve</v>
      </c>
      <c r="B4" s="31" t="str">
        <f>RAW!B73</f>
        <v>Madill*</v>
      </c>
      <c r="C4" s="31" t="str">
        <f>RAW!C73</f>
        <v>St. Johns-DeWitt</v>
      </c>
      <c r="D4" s="37"/>
      <c r="E4" s="37"/>
      <c r="F4" s="37"/>
      <c r="G4" s="37"/>
      <c r="H4" s="37"/>
    </row>
    <row r="5" spans="1:8" x14ac:dyDescent="0.2">
      <c r="A5" s="18" t="str">
        <f>RAW!A74</f>
        <v>Maddy</v>
      </c>
      <c r="B5" s="18" t="str">
        <f>RAW!B74</f>
        <v>Moore*</v>
      </c>
      <c r="C5" s="18" t="str">
        <f>RAW!C74</f>
        <v>St. Johns-DeWitt</v>
      </c>
      <c r="D5" s="39"/>
      <c r="E5" s="39"/>
      <c r="F5" s="39"/>
      <c r="G5" s="39"/>
      <c r="H5" s="39"/>
    </row>
    <row r="6" spans="1:8" x14ac:dyDescent="0.2">
      <c r="A6" s="31" t="str">
        <f>RAW!A75</f>
        <v>Georgia</v>
      </c>
      <c r="B6" s="31" t="str">
        <f>RAW!B75</f>
        <v>Sands*</v>
      </c>
      <c r="C6" s="31" t="str">
        <f>RAW!C75</f>
        <v>St. Johns-DeWitt</v>
      </c>
      <c r="D6" s="37"/>
      <c r="E6" s="37"/>
      <c r="F6" s="37"/>
      <c r="G6" s="37"/>
      <c r="H6" s="37"/>
    </row>
    <row r="7" spans="1:8" x14ac:dyDescent="0.2">
      <c r="A7" s="18" t="str">
        <f>RAW!A76</f>
        <v>Chloe</v>
      </c>
      <c r="B7" s="18" t="str">
        <f>RAW!B76</f>
        <v>Western</v>
      </c>
      <c r="C7" s="18" t="str">
        <f>RAW!C76</f>
        <v>St. Johns-DeWitt</v>
      </c>
      <c r="D7" s="39"/>
      <c r="E7" s="39"/>
      <c r="F7" s="39"/>
      <c r="G7" s="39"/>
      <c r="H7" s="39"/>
    </row>
    <row r="8" spans="1:8" x14ac:dyDescent="0.2">
      <c r="C8" s="32" t="s">
        <v>95</v>
      </c>
      <c r="D8" s="26"/>
      <c r="E8" s="16"/>
      <c r="F8" s="16"/>
      <c r="G8" s="16"/>
      <c r="H8" s="16"/>
    </row>
  </sheetData>
  <phoneticPr fontId="3" type="noConversion"/>
  <pageMargins left="0.7" right="0.7" top="0.75" bottom="0.75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Layout" topLeftCell="A52" zoomScale="130" zoomScaleNormal="130" zoomScalePageLayoutView="130" workbookViewId="0">
      <selection sqref="A1:XFD1048576"/>
    </sheetView>
  </sheetViews>
  <sheetFormatPr baseColWidth="10" defaultColWidth="11" defaultRowHeight="16" x14ac:dyDescent="0.2"/>
  <cols>
    <col min="3" max="3" width="22.83203125" style="1" customWidth="1"/>
    <col min="4" max="4" width="7.5" style="1" customWidth="1"/>
    <col min="5" max="5" width="7" style="1" bestFit="1" customWidth="1"/>
  </cols>
  <sheetData>
    <row r="1" spans="1:5" ht="32" x14ac:dyDescent="0.2">
      <c r="A1" s="59" t="s">
        <v>0</v>
      </c>
      <c r="B1" s="59" t="s">
        <v>1</v>
      </c>
      <c r="C1" s="60" t="s">
        <v>2</v>
      </c>
      <c r="D1" s="61" t="s">
        <v>102</v>
      </c>
      <c r="E1" s="61" t="s">
        <v>25</v>
      </c>
    </row>
    <row r="2" spans="1:5" x14ac:dyDescent="0.2">
      <c r="A2" s="18" t="str">
        <f>RAW!A25</f>
        <v xml:space="preserve">Afton </v>
      </c>
      <c r="B2" s="18" t="str">
        <f>RAW!B25</f>
        <v>Lafrance</v>
      </c>
      <c r="C2" s="38" t="str">
        <f>RAW!C25</f>
        <v>Grand Ledge</v>
      </c>
      <c r="D2" s="39">
        <f>RAW!P25</f>
        <v>8.8999999999999986</v>
      </c>
      <c r="E2" s="62">
        <f>RAW!Q25</f>
        <v>1</v>
      </c>
    </row>
    <row r="3" spans="1:5" x14ac:dyDescent="0.2">
      <c r="A3" s="18" t="str">
        <f>RAW!A20</f>
        <v>Dani</v>
      </c>
      <c r="B3" s="18" t="str">
        <f>RAW!B20</f>
        <v>Wolanin*</v>
      </c>
      <c r="C3" s="38" t="str">
        <f>RAW!C20</f>
        <v>Fowlerville/Byron</v>
      </c>
      <c r="D3" s="39">
        <f>RAW!P20</f>
        <v>8.6499999999999986</v>
      </c>
      <c r="E3" s="62">
        <f>RAW!Q20</f>
        <v>2</v>
      </c>
    </row>
    <row r="4" spans="1:5" x14ac:dyDescent="0.2">
      <c r="A4" s="18" t="str">
        <f>RAW!A44</f>
        <v>Heidi</v>
      </c>
      <c r="B4" s="18" t="str">
        <f>RAW!B44</f>
        <v>Scott*</v>
      </c>
      <c r="C4" s="38" t="str">
        <f>RAW!C44</f>
        <v>Haslett-Williamston-Bath</v>
      </c>
      <c r="D4" s="39">
        <f>RAW!P44</f>
        <v>8.6</v>
      </c>
      <c r="E4" s="62">
        <f>RAW!Q44</f>
        <v>3</v>
      </c>
    </row>
    <row r="5" spans="1:5" x14ac:dyDescent="0.2">
      <c r="A5" s="18" t="str">
        <f>RAW!A57</f>
        <v>Allison</v>
      </c>
      <c r="B5" s="18" t="str">
        <f>RAW!B57</f>
        <v>Piper*</v>
      </c>
      <c r="C5" s="38" t="str">
        <f>RAW!C57</f>
        <v>Holt</v>
      </c>
      <c r="D5" s="39">
        <f>RAW!P57</f>
        <v>8.5</v>
      </c>
      <c r="E5" s="62">
        <f>RAW!Q57</f>
        <v>4</v>
      </c>
    </row>
    <row r="6" spans="1:5" x14ac:dyDescent="0.2">
      <c r="A6" s="18" t="str">
        <f>RAW!A26</f>
        <v>Maggie</v>
      </c>
      <c r="B6" s="18" t="str">
        <f>RAW!B26</f>
        <v>Mullins</v>
      </c>
      <c r="C6" s="38" t="str">
        <f>RAW!C26</f>
        <v>Grand Ledge</v>
      </c>
      <c r="D6" s="39">
        <f>RAW!P26</f>
        <v>8.25</v>
      </c>
      <c r="E6" s="62">
        <f>RAW!Q26</f>
        <v>5</v>
      </c>
    </row>
    <row r="7" spans="1:5" x14ac:dyDescent="0.2">
      <c r="A7" s="18" t="str">
        <f>RAW!A21</f>
        <v>Arianna</v>
      </c>
      <c r="B7" s="18" t="str">
        <f>RAW!B21</f>
        <v>Guerrero</v>
      </c>
      <c r="C7" s="38" t="str">
        <f>RAW!C21</f>
        <v>Grand Ledge</v>
      </c>
      <c r="D7" s="39">
        <f>RAW!P21</f>
        <v>8.2249999999999996</v>
      </c>
      <c r="E7" s="62">
        <f>RAW!Q21</f>
        <v>6</v>
      </c>
    </row>
    <row r="8" spans="1:5" x14ac:dyDescent="0.2">
      <c r="A8" s="18" t="str">
        <f>RAW!A13</f>
        <v>Kenzie</v>
      </c>
      <c r="B8" s="18" t="str">
        <f>RAW!B13</f>
        <v>Bringham*</v>
      </c>
      <c r="C8" s="38" t="str">
        <f>RAW!C13</f>
        <v>Fowlerville/Byron</v>
      </c>
      <c r="D8" s="39">
        <f>RAW!P13</f>
        <v>8.0749999999999993</v>
      </c>
      <c r="E8" s="62">
        <f>RAW!Q13</f>
        <v>7</v>
      </c>
    </row>
    <row r="9" spans="1:5" x14ac:dyDescent="0.2">
      <c r="A9" s="18" t="str">
        <f>RAW!A32</f>
        <v>Lidia</v>
      </c>
      <c r="B9" s="18" t="str">
        <f>RAW!B32</f>
        <v>Clarizio*</v>
      </c>
      <c r="C9" s="38" t="str">
        <f>RAW!C32</f>
        <v>Haslett-Williamston-Bath</v>
      </c>
      <c r="D9" s="39">
        <f>RAW!P32</f>
        <v>8.0749999999999993</v>
      </c>
      <c r="E9" s="62">
        <f>RAW!Q32</f>
        <v>7</v>
      </c>
    </row>
    <row r="10" spans="1:5" x14ac:dyDescent="0.2">
      <c r="A10" s="18" t="str">
        <f>RAW!A23</f>
        <v>Samantha</v>
      </c>
      <c r="B10" s="18" t="str">
        <f>RAW!B23</f>
        <v>Hetzer</v>
      </c>
      <c r="C10" s="38" t="str">
        <f>RAW!C23</f>
        <v>Grand Ledge</v>
      </c>
      <c r="D10" s="39">
        <f>RAW!P23</f>
        <v>8.0500000000000007</v>
      </c>
      <c r="E10" s="62">
        <f>RAW!Q23</f>
        <v>9</v>
      </c>
    </row>
    <row r="11" spans="1:5" x14ac:dyDescent="0.2">
      <c r="A11" s="18" t="str">
        <f>RAW!A17</f>
        <v>Isabelle</v>
      </c>
      <c r="B11" s="18" t="str">
        <f>RAW!B17</f>
        <v>Litz*</v>
      </c>
      <c r="C11" s="38" t="str">
        <f>RAW!C17</f>
        <v>Fowlerville/Byron</v>
      </c>
      <c r="D11" s="39">
        <f>RAW!P17</f>
        <v>8</v>
      </c>
      <c r="E11" s="62">
        <f>RAW!Q17</f>
        <v>10</v>
      </c>
    </row>
    <row r="12" spans="1:5" x14ac:dyDescent="0.2">
      <c r="A12" s="18" t="str">
        <f>RAW!A15</f>
        <v>Gabby</v>
      </c>
      <c r="B12" s="18" t="str">
        <f>RAW!B15</f>
        <v>Joliff*</v>
      </c>
      <c r="C12" s="38" t="str">
        <f>RAW!C15</f>
        <v>Fowlerville/Byron</v>
      </c>
      <c r="D12" s="39">
        <f>RAW!P15</f>
        <v>7.95</v>
      </c>
      <c r="E12" s="62">
        <f>RAW!Q15</f>
        <v>11</v>
      </c>
    </row>
    <row r="13" spans="1:5" x14ac:dyDescent="0.2">
      <c r="A13" s="18" t="str">
        <f>RAW!A35</f>
        <v>Hailey</v>
      </c>
      <c r="B13" s="18" t="str">
        <f>RAW!B35</f>
        <v>Gauss*</v>
      </c>
      <c r="C13" s="38" t="str">
        <f>RAW!C35</f>
        <v>Haslett-Williamston-Bath</v>
      </c>
      <c r="D13" s="39">
        <f>RAW!P35</f>
        <v>7.9</v>
      </c>
      <c r="E13" s="62">
        <f>RAW!Q35</f>
        <v>12</v>
      </c>
    </row>
    <row r="14" spans="1:5" x14ac:dyDescent="0.2">
      <c r="A14" s="18" t="str">
        <f>RAW!A55</f>
        <v>Chloe</v>
      </c>
      <c r="B14" s="18" t="str">
        <f>RAW!B55</f>
        <v>Knop*</v>
      </c>
      <c r="C14" s="38" t="str">
        <f>RAW!C55</f>
        <v>Holt</v>
      </c>
      <c r="D14" s="39">
        <f>RAW!P55</f>
        <v>7.875</v>
      </c>
      <c r="E14" s="62">
        <f>RAW!Q55</f>
        <v>13</v>
      </c>
    </row>
    <row r="15" spans="1:5" x14ac:dyDescent="0.2">
      <c r="A15" s="18" t="str">
        <f>RAW!A63</f>
        <v>Eliana</v>
      </c>
      <c r="B15" s="18" t="str">
        <f>RAW!B63</f>
        <v>Laws*</v>
      </c>
      <c r="C15" s="38" t="str">
        <f>RAW!C63</f>
        <v>Mason</v>
      </c>
      <c r="D15" s="39">
        <f>RAW!P63</f>
        <v>7.85</v>
      </c>
      <c r="E15" s="62">
        <f>RAW!Q63</f>
        <v>14</v>
      </c>
    </row>
    <row r="16" spans="1:5" x14ac:dyDescent="0.2">
      <c r="A16" s="18" t="str">
        <f>RAW!A22</f>
        <v>Janelle</v>
      </c>
      <c r="B16" s="18" t="str">
        <f>RAW!B22</f>
        <v>Hall</v>
      </c>
      <c r="C16" s="38" t="str">
        <f>RAW!C22</f>
        <v>Grand Ledge</v>
      </c>
      <c r="D16" s="39">
        <f>RAW!P22</f>
        <v>7.7750000000000004</v>
      </c>
      <c r="E16" s="62">
        <f>RAW!Q22</f>
        <v>15</v>
      </c>
    </row>
    <row r="17" spans="1:5" x14ac:dyDescent="0.2">
      <c r="A17" s="18" t="str">
        <f>RAW!A45</f>
        <v>Katie</v>
      </c>
      <c r="B17" s="18" t="str">
        <f>RAW!B45</f>
        <v>Sloan*</v>
      </c>
      <c r="C17" s="38" t="str">
        <f>RAW!C45</f>
        <v>Haslett-Williamston-Bath</v>
      </c>
      <c r="D17" s="39">
        <f>RAW!P45</f>
        <v>7.75</v>
      </c>
      <c r="E17" s="62">
        <f>RAW!Q45</f>
        <v>16</v>
      </c>
    </row>
    <row r="18" spans="1:5" x14ac:dyDescent="0.2">
      <c r="A18" s="18" t="str">
        <f>RAW!A36</f>
        <v>Madeline</v>
      </c>
      <c r="B18" s="18" t="str">
        <f>RAW!B36</f>
        <v>Glaza*</v>
      </c>
      <c r="C18" s="38" t="str">
        <f>RAW!C36</f>
        <v>Haslett-Williamston-Bath</v>
      </c>
      <c r="D18" s="39">
        <f>RAW!P36</f>
        <v>7.7249999999999996</v>
      </c>
      <c r="E18" s="62">
        <f>RAW!Q36</f>
        <v>17</v>
      </c>
    </row>
    <row r="19" spans="1:5" x14ac:dyDescent="0.2">
      <c r="A19" s="18" t="str">
        <f>RAW!A3</f>
        <v>Devin</v>
      </c>
      <c r="B19" s="18" t="str">
        <f>RAW!B3</f>
        <v>Carapellucci*</v>
      </c>
      <c r="C19" s="38" t="str">
        <f>RAW!C3</f>
        <v>East Lansing</v>
      </c>
      <c r="D19" s="39">
        <f>RAW!P3</f>
        <v>7.65</v>
      </c>
      <c r="E19" s="62">
        <f>RAW!Q3</f>
        <v>18</v>
      </c>
    </row>
    <row r="20" spans="1:5" x14ac:dyDescent="0.2">
      <c r="A20" s="18" t="str">
        <f>RAW!A9</f>
        <v>Kelsey</v>
      </c>
      <c r="B20" s="18" t="str">
        <f>RAW!B9</f>
        <v>Mongoven*</v>
      </c>
      <c r="C20" s="38" t="str">
        <f>RAW!C9</f>
        <v>East Lansing</v>
      </c>
      <c r="D20" s="39">
        <f>RAW!P9</f>
        <v>7.4749999999999996</v>
      </c>
      <c r="E20" s="62">
        <f>RAW!Q9</f>
        <v>19</v>
      </c>
    </row>
    <row r="21" spans="1:5" x14ac:dyDescent="0.2">
      <c r="A21" s="18" t="str">
        <f>RAW!A24</f>
        <v>Emily</v>
      </c>
      <c r="B21" s="18" t="str">
        <f>RAW!B24</f>
        <v>Huhn</v>
      </c>
      <c r="C21" s="38" t="str">
        <f>RAW!C24</f>
        <v>Grand Ledge</v>
      </c>
      <c r="D21" s="39">
        <f>RAW!P24</f>
        <v>7.4749999999999996</v>
      </c>
      <c r="E21" s="62">
        <f>RAW!Q24</f>
        <v>19</v>
      </c>
    </row>
    <row r="22" spans="1:5" x14ac:dyDescent="0.2">
      <c r="A22" s="18" t="str">
        <f>RAW!A61</f>
        <v>Chloe</v>
      </c>
      <c r="B22" s="18" t="str">
        <f>RAW!B61</f>
        <v>Scholten</v>
      </c>
      <c r="C22" s="38" t="str">
        <f>RAW!C61</f>
        <v>Holt</v>
      </c>
      <c r="D22" s="39">
        <f>RAW!P61</f>
        <v>7.3</v>
      </c>
      <c r="E22" s="62">
        <f>RAW!Q61</f>
        <v>21</v>
      </c>
    </row>
    <row r="23" spans="1:5" x14ac:dyDescent="0.2">
      <c r="A23" s="18" t="str">
        <f>RAW!A48</f>
        <v>Isabella</v>
      </c>
      <c r="B23" s="18" t="str">
        <f>RAW!B48</f>
        <v>Burgess</v>
      </c>
      <c r="C23" s="38" t="str">
        <f>RAW!C48</f>
        <v>Holt</v>
      </c>
      <c r="D23" s="39">
        <f>RAW!P48</f>
        <v>7.2750000000000004</v>
      </c>
      <c r="E23" s="62">
        <f>RAW!Q48</f>
        <v>22</v>
      </c>
    </row>
    <row r="24" spans="1:5" x14ac:dyDescent="0.2">
      <c r="A24" s="18" t="str">
        <f>RAW!A62</f>
        <v>Madison</v>
      </c>
      <c r="B24" s="18" t="str">
        <f>RAW!B62</f>
        <v>Wear</v>
      </c>
      <c r="C24" s="38" t="str">
        <f>RAW!C62</f>
        <v>Holt</v>
      </c>
      <c r="D24" s="39">
        <f>RAW!P62</f>
        <v>7.1749999999999998</v>
      </c>
      <c r="E24" s="62">
        <f>RAW!Q62</f>
        <v>23</v>
      </c>
    </row>
    <row r="25" spans="1:5" x14ac:dyDescent="0.2">
      <c r="A25" s="18" t="str">
        <f>RAW!A12</f>
        <v>Kallie</v>
      </c>
      <c r="B25" s="18" t="str">
        <f>RAW!B12</f>
        <v>Beauchamp</v>
      </c>
      <c r="C25" s="38" t="str">
        <f>RAW!C12</f>
        <v>Fowlerville/Byron</v>
      </c>
      <c r="D25" s="39">
        <f>RAW!P12</f>
        <v>7.125</v>
      </c>
      <c r="E25" s="62">
        <f>RAW!Q12</f>
        <v>24</v>
      </c>
    </row>
    <row r="26" spans="1:5" x14ac:dyDescent="0.2">
      <c r="A26" s="18" t="str">
        <f>RAW!A16</f>
        <v>Bekah</v>
      </c>
      <c r="B26" s="18" t="str">
        <f>RAW!B16</f>
        <v>Leonard*</v>
      </c>
      <c r="C26" s="38" t="str">
        <f>RAW!C16</f>
        <v>Fowlerville/Byron</v>
      </c>
      <c r="D26" s="39">
        <f>RAW!P16</f>
        <v>6.8</v>
      </c>
      <c r="E26" s="62">
        <f>RAW!Q16</f>
        <v>25</v>
      </c>
    </row>
    <row r="27" spans="1:5" x14ac:dyDescent="0.2">
      <c r="A27" s="18" t="str">
        <f>RAW!A73</f>
        <v>Eve</v>
      </c>
      <c r="B27" s="18" t="str">
        <f>RAW!B73</f>
        <v>Madill*</v>
      </c>
      <c r="C27" s="38" t="str">
        <f>RAW!C73</f>
        <v>St. Johns-DeWitt</v>
      </c>
      <c r="D27" s="39">
        <f>RAW!P73</f>
        <v>6.7</v>
      </c>
      <c r="E27" s="62">
        <f>RAW!Q73</f>
        <v>26</v>
      </c>
    </row>
    <row r="28" spans="1:5" x14ac:dyDescent="0.2">
      <c r="A28" s="18" t="str">
        <f>RAW!A11</f>
        <v>Brynn</v>
      </c>
      <c r="B28" s="18" t="str">
        <f>RAW!B11</f>
        <v>VanDyke*</v>
      </c>
      <c r="C28" s="38" t="str">
        <f>RAW!C11</f>
        <v>East Lansing</v>
      </c>
      <c r="D28" s="39">
        <f>RAW!P11</f>
        <v>6.65</v>
      </c>
      <c r="E28" s="62">
        <f>RAW!Q11</f>
        <v>27</v>
      </c>
    </row>
    <row r="29" spans="1:5" x14ac:dyDescent="0.2">
      <c r="A29" s="18" t="str">
        <f>RAW!A43</f>
        <v>Ally</v>
      </c>
      <c r="B29" s="18" t="str">
        <f>RAW!B43</f>
        <v>Schonfeld</v>
      </c>
      <c r="C29" s="38" t="str">
        <f>RAW!C43</f>
        <v>Haslett-Williamston-Bath</v>
      </c>
      <c r="D29" s="39">
        <f>RAW!P43</f>
        <v>6.25</v>
      </c>
      <c r="E29" s="62">
        <f>RAW!Q43</f>
        <v>28</v>
      </c>
    </row>
    <row r="30" spans="1:5" x14ac:dyDescent="0.2">
      <c r="A30" s="18" t="str">
        <f>RAW!A72</f>
        <v>Emilie</v>
      </c>
      <c r="B30" s="18" t="str">
        <f>RAW!B72</f>
        <v>Krish*</v>
      </c>
      <c r="C30" s="38" t="str">
        <f>RAW!C72</f>
        <v>St. Johns-DeWitt</v>
      </c>
      <c r="D30" s="39">
        <f>RAW!P72</f>
        <v>5.5250000000000004</v>
      </c>
      <c r="E30" s="62">
        <f>RAW!Q72</f>
        <v>29</v>
      </c>
    </row>
    <row r="31" spans="1:5" x14ac:dyDescent="0.2">
      <c r="A31" s="18" t="str">
        <f>RAW!A75</f>
        <v>Georgia</v>
      </c>
      <c r="B31" s="18" t="str">
        <f>RAW!B75</f>
        <v>Sands*</v>
      </c>
      <c r="C31" s="38" t="str">
        <f>RAW!C75</f>
        <v>St. Johns-DeWitt</v>
      </c>
      <c r="D31" s="39">
        <f>RAW!P75</f>
        <v>5.5250000000000004</v>
      </c>
      <c r="E31" s="62">
        <f>RAW!Q75</f>
        <v>29</v>
      </c>
    </row>
    <row r="32" spans="1:5" x14ac:dyDescent="0.2">
      <c r="A32" s="18" t="str">
        <f>RAW!A69</f>
        <v>Ashlyn</v>
      </c>
      <c r="B32" s="18" t="str">
        <f>RAW!B69</f>
        <v>Wilkinson</v>
      </c>
      <c r="C32" s="38" t="str">
        <f>RAW!C69</f>
        <v>Mason</v>
      </c>
      <c r="D32" s="39">
        <f>RAW!P69</f>
        <v>5.0999999999999996</v>
      </c>
      <c r="E32" s="62">
        <f>RAW!Q69</f>
        <v>31</v>
      </c>
    </row>
    <row r="33" spans="1:5" x14ac:dyDescent="0.2">
      <c r="A33" s="18" t="str">
        <f>RAW!A66</f>
        <v>Brianna</v>
      </c>
      <c r="B33" s="18" t="str">
        <f>RAW!B66</f>
        <v>Sanchez</v>
      </c>
      <c r="C33" s="38" t="str">
        <f>RAW!C66</f>
        <v>Mason</v>
      </c>
      <c r="D33" s="39">
        <f>RAW!P66</f>
        <v>5.05</v>
      </c>
      <c r="E33" s="62">
        <f>RAW!Q66</f>
        <v>32</v>
      </c>
    </row>
    <row r="34" spans="1:5" x14ac:dyDescent="0.2">
      <c r="A34" s="18" t="str">
        <f>RAW!A64</f>
        <v>Alicia</v>
      </c>
      <c r="B34" s="18" t="str">
        <f>RAW!B64</f>
        <v>McKenzie*</v>
      </c>
      <c r="C34" s="38" t="str">
        <f>RAW!C64</f>
        <v>Mason</v>
      </c>
      <c r="D34" s="39">
        <f>RAW!P64</f>
        <v>4.9249999999999998</v>
      </c>
      <c r="E34" s="62">
        <f>RAW!Q64</f>
        <v>33</v>
      </c>
    </row>
    <row r="35" spans="1:5" x14ac:dyDescent="0.2">
      <c r="A35" s="18" t="str">
        <f>RAW!A71</f>
        <v>Emma</v>
      </c>
      <c r="B35" s="18" t="str">
        <f>RAW!B71</f>
        <v>Collins*</v>
      </c>
      <c r="C35" s="38" t="str">
        <f>RAW!C71</f>
        <v>St. Johns-DeWitt</v>
      </c>
      <c r="D35" s="39">
        <f>RAW!P71</f>
        <v>4.9249999999999998</v>
      </c>
      <c r="E35" s="62">
        <f>RAW!Q71</f>
        <v>33</v>
      </c>
    </row>
    <row r="36" spans="1:5" x14ac:dyDescent="0.2">
      <c r="A36" s="18" t="str">
        <f>RAW!A7</f>
        <v>Rinoa</v>
      </c>
      <c r="B36" s="18" t="str">
        <f>RAW!B7</f>
        <v>Hicks*</v>
      </c>
      <c r="C36" s="38" t="str">
        <f>RAW!C7</f>
        <v>East Lansing</v>
      </c>
      <c r="D36" s="39">
        <f>RAW!P7</f>
        <v>4.7249999999999996</v>
      </c>
      <c r="E36" s="62">
        <f>RAW!Q7</f>
        <v>35</v>
      </c>
    </row>
    <row r="37" spans="1:5" x14ac:dyDescent="0.2">
      <c r="A37" s="18" t="str">
        <f>RAW!A6</f>
        <v>Paris</v>
      </c>
      <c r="B37" s="18" t="str">
        <f>RAW!B6</f>
        <v>Henry</v>
      </c>
      <c r="C37" s="38" t="str">
        <f>RAW!C6</f>
        <v>East Lansing</v>
      </c>
      <c r="D37" s="39">
        <f>RAW!P6</f>
        <v>4.6999999999999993</v>
      </c>
      <c r="E37" s="62">
        <f>RAW!Q6</f>
        <v>36</v>
      </c>
    </row>
    <row r="38" spans="1:5" x14ac:dyDescent="0.2">
      <c r="A38" s="18" t="str">
        <f>RAW!A54</f>
        <v>Kaylee</v>
      </c>
      <c r="B38" s="18" t="str">
        <f>RAW!B54</f>
        <v>Knieling</v>
      </c>
      <c r="C38" s="38" t="str">
        <f>RAW!C54</f>
        <v>Holt</v>
      </c>
      <c r="D38" s="39">
        <f>RAW!P54</f>
        <v>4.5750000000000002</v>
      </c>
      <c r="E38" s="62">
        <f>RAW!Q54</f>
        <v>37</v>
      </c>
    </row>
    <row r="39" spans="1:5" x14ac:dyDescent="0.2">
      <c r="A39" s="18" t="str">
        <f>RAW!A68</f>
        <v>Amanda</v>
      </c>
      <c r="B39" s="18" t="str">
        <f>RAW!B68</f>
        <v>Wilkinson*</v>
      </c>
      <c r="C39" s="38" t="str">
        <f>RAW!C68</f>
        <v>Mason</v>
      </c>
      <c r="D39" s="39">
        <f>RAW!P68</f>
        <v>4.1500000000000004</v>
      </c>
      <c r="E39" s="62">
        <f>RAW!Q68</f>
        <v>38</v>
      </c>
    </row>
    <row r="40" spans="1:5" x14ac:dyDescent="0.2">
      <c r="A40" s="18" t="str">
        <f>RAW!A4</f>
        <v>Jaela</v>
      </c>
      <c r="B40" s="18" t="str">
        <f>RAW!B4</f>
        <v>Centeno</v>
      </c>
      <c r="C40" s="38" t="str">
        <f>RAW!C4</f>
        <v>East Lansing</v>
      </c>
      <c r="D40" s="39">
        <f>RAW!P4</f>
        <v>0</v>
      </c>
      <c r="E40" s="62">
        <f>RAW!Q4</f>
        <v>0</v>
      </c>
    </row>
    <row r="41" spans="1:5" x14ac:dyDescent="0.2">
      <c r="A41" s="18" t="str">
        <f>RAW!A5</f>
        <v>Olivia</v>
      </c>
      <c r="B41" s="18" t="str">
        <f>RAW!B5</f>
        <v>Fossum</v>
      </c>
      <c r="C41" s="38" t="str">
        <f>RAW!C5</f>
        <v>East Lansing</v>
      </c>
      <c r="D41" s="39">
        <f>RAW!P5</f>
        <v>0</v>
      </c>
      <c r="E41" s="62">
        <f>RAW!Q5</f>
        <v>0</v>
      </c>
    </row>
    <row r="42" spans="1:5" x14ac:dyDescent="0.2">
      <c r="A42" s="18" t="str">
        <f>RAW!A8</f>
        <v>Anglea</v>
      </c>
      <c r="B42" s="18" t="str">
        <f>RAW!B8</f>
        <v>Loomis</v>
      </c>
      <c r="C42" s="38" t="str">
        <f>RAW!C8</f>
        <v>East Lansing</v>
      </c>
      <c r="D42" s="39">
        <f>RAW!P8</f>
        <v>0</v>
      </c>
      <c r="E42" s="62">
        <f>RAW!Q8</f>
        <v>0</v>
      </c>
    </row>
    <row r="43" spans="1:5" x14ac:dyDescent="0.2">
      <c r="A43" s="18" t="str">
        <f>RAW!A10</f>
        <v>Grace</v>
      </c>
      <c r="B43" s="18" t="str">
        <f>RAW!B10</f>
        <v>Swords</v>
      </c>
      <c r="C43" s="38" t="str">
        <f>RAW!C10</f>
        <v>East Lansing</v>
      </c>
      <c r="D43" s="39">
        <f>RAW!P10</f>
        <v>0</v>
      </c>
      <c r="E43" s="62">
        <f>RAW!Q10</f>
        <v>0</v>
      </c>
    </row>
    <row r="44" spans="1:5" x14ac:dyDescent="0.2">
      <c r="A44" s="18" t="str">
        <f>RAW!A14</f>
        <v>Lani</v>
      </c>
      <c r="B44" s="18" t="str">
        <f>RAW!B14</f>
        <v>Burnie</v>
      </c>
      <c r="C44" s="38" t="str">
        <f>RAW!C14</f>
        <v>Fowlerville/Byron</v>
      </c>
      <c r="D44" s="39">
        <f>RAW!P14</f>
        <v>0</v>
      </c>
      <c r="E44" s="62">
        <f>RAW!Q14</f>
        <v>0</v>
      </c>
    </row>
    <row r="45" spans="1:5" x14ac:dyDescent="0.2">
      <c r="A45" s="18" t="str">
        <f>RAW!A18</f>
        <v>Madison</v>
      </c>
      <c r="B45" s="18" t="str">
        <f>RAW!B18</f>
        <v>Moran</v>
      </c>
      <c r="C45" s="38" t="str">
        <f>RAW!C18</f>
        <v>Fowlerville/Byron</v>
      </c>
      <c r="D45" s="39">
        <f>RAW!P18</f>
        <v>0</v>
      </c>
      <c r="E45" s="62">
        <f>RAW!Q18</f>
        <v>0</v>
      </c>
    </row>
    <row r="46" spans="1:5" x14ac:dyDescent="0.2">
      <c r="A46" s="18" t="str">
        <f>RAW!A19</f>
        <v>Quinn</v>
      </c>
      <c r="B46" s="18" t="str">
        <f>RAW!B19</f>
        <v>Soerries</v>
      </c>
      <c r="C46" s="38" t="str">
        <f>RAW!C19</f>
        <v>Fowlerville/Byron</v>
      </c>
      <c r="D46" s="39">
        <f>RAW!P19</f>
        <v>0</v>
      </c>
      <c r="E46" s="62">
        <f>RAW!Q19</f>
        <v>0</v>
      </c>
    </row>
    <row r="47" spans="1:5" x14ac:dyDescent="0.2">
      <c r="A47" s="18" t="str">
        <f>RAW!A27</f>
        <v>Carsen</v>
      </c>
      <c r="B47" s="18" t="str">
        <f>RAW!B27</f>
        <v>Perry</v>
      </c>
      <c r="C47" s="38" t="str">
        <f>RAW!C27</f>
        <v>Grand Ledge</v>
      </c>
      <c r="D47" s="39">
        <f>RAW!P27</f>
        <v>0</v>
      </c>
      <c r="E47" s="62">
        <f>RAW!Q27</f>
        <v>0</v>
      </c>
    </row>
    <row r="48" spans="1:5" x14ac:dyDescent="0.2">
      <c r="A48" s="18" t="str">
        <f>RAW!A28</f>
        <v>Trinity</v>
      </c>
      <c r="B48" s="18" t="str">
        <f>RAW!B28</f>
        <v>Thelen</v>
      </c>
      <c r="C48" s="38" t="str">
        <f>RAW!C28</f>
        <v>Grand Ledge</v>
      </c>
      <c r="D48" s="39">
        <f>RAW!P28</f>
        <v>0</v>
      </c>
      <c r="E48" s="62">
        <f>RAW!Q28</f>
        <v>0</v>
      </c>
    </row>
    <row r="49" spans="1:5" x14ac:dyDescent="0.2">
      <c r="A49" s="18" t="str">
        <f>RAW!A29</f>
        <v>Cezanne</v>
      </c>
      <c r="B49" s="18" t="str">
        <f>RAW!B29</f>
        <v>Allen</v>
      </c>
      <c r="C49" s="38" t="str">
        <f>RAW!C29</f>
        <v>Haslett-Williamston-Bath</v>
      </c>
      <c r="D49" s="39">
        <f>RAW!P29</f>
        <v>0</v>
      </c>
      <c r="E49" s="62">
        <f>RAW!Q29</f>
        <v>0</v>
      </c>
    </row>
    <row r="50" spans="1:5" x14ac:dyDescent="0.2">
      <c r="A50" s="18" t="str">
        <f>RAW!A30</f>
        <v>Rylie</v>
      </c>
      <c r="B50" s="18" t="str">
        <f>RAW!B30</f>
        <v>Arkell</v>
      </c>
      <c r="C50" s="38" t="str">
        <f>RAW!C30</f>
        <v>Haslett-Williamston-Bath</v>
      </c>
      <c r="D50" s="39">
        <f>RAW!P30</f>
        <v>0</v>
      </c>
      <c r="E50" s="62">
        <f>RAW!Q30</f>
        <v>0</v>
      </c>
    </row>
    <row r="51" spans="1:5" x14ac:dyDescent="0.2">
      <c r="A51" s="18" t="str">
        <f>RAW!A31</f>
        <v>Ness</v>
      </c>
      <c r="B51" s="18" t="str">
        <f>RAW!B31</f>
        <v>Benjamin</v>
      </c>
      <c r="C51" s="38" t="str">
        <f>RAW!C31</f>
        <v>Haslett-Williamston-Bath</v>
      </c>
      <c r="D51" s="39">
        <f>RAW!P31</f>
        <v>0</v>
      </c>
      <c r="E51" s="62">
        <f>RAW!Q31</f>
        <v>0</v>
      </c>
    </row>
    <row r="52" spans="1:5" x14ac:dyDescent="0.2">
      <c r="A52" s="18" t="str">
        <f>RAW!A33</f>
        <v>Abbi</v>
      </c>
      <c r="B52" s="18" t="str">
        <f>RAW!B33</f>
        <v>Clark</v>
      </c>
      <c r="C52" s="38" t="str">
        <f>RAW!C33</f>
        <v>Haslett-Williamston-Bath</v>
      </c>
      <c r="D52" s="39">
        <f>RAW!P33</f>
        <v>0</v>
      </c>
      <c r="E52" s="62">
        <f>RAW!Q33</f>
        <v>0</v>
      </c>
    </row>
    <row r="53" spans="1:5" x14ac:dyDescent="0.2">
      <c r="A53" s="18" t="str">
        <f>RAW!A34</f>
        <v>Jillian</v>
      </c>
      <c r="B53" s="18" t="str">
        <f>RAW!B34</f>
        <v>Fast</v>
      </c>
      <c r="C53" s="38" t="str">
        <f>RAW!C34</f>
        <v>Haslett-Williamston-Bath</v>
      </c>
      <c r="D53" s="39">
        <f>RAW!P34</f>
        <v>0</v>
      </c>
      <c r="E53" s="62">
        <f>RAW!Q34</f>
        <v>0</v>
      </c>
    </row>
    <row r="54" spans="1:5" x14ac:dyDescent="0.2">
      <c r="A54" s="18" t="str">
        <f>RAW!A37</f>
        <v>Salina</v>
      </c>
      <c r="B54" s="18" t="str">
        <f>RAW!B37</f>
        <v>Habba</v>
      </c>
      <c r="C54" s="38" t="str">
        <f>RAW!C37</f>
        <v>Haslett-Williamston-Bath</v>
      </c>
      <c r="D54" s="39">
        <f>RAW!P37</f>
        <v>0</v>
      </c>
      <c r="E54" s="62">
        <f>RAW!Q37</f>
        <v>0</v>
      </c>
    </row>
    <row r="55" spans="1:5" x14ac:dyDescent="0.2">
      <c r="A55" s="18" t="str">
        <f>RAW!A38</f>
        <v>Kenzie</v>
      </c>
      <c r="B55" s="18" t="str">
        <f>RAW!B38</f>
        <v>Hammontree</v>
      </c>
      <c r="C55" s="38" t="str">
        <f>RAW!C38</f>
        <v>Haslett-Williamston-Bath</v>
      </c>
      <c r="D55" s="39">
        <f>RAW!P38</f>
        <v>0</v>
      </c>
      <c r="E55" s="62">
        <f>RAW!Q38</f>
        <v>0</v>
      </c>
    </row>
    <row r="56" spans="1:5" x14ac:dyDescent="0.2">
      <c r="A56" s="18" t="str">
        <f>RAW!A39</f>
        <v>Lauren</v>
      </c>
      <c r="B56" s="18" t="str">
        <f>RAW!B39</f>
        <v>Hill</v>
      </c>
      <c r="C56" s="38" t="str">
        <f>RAW!C39</f>
        <v>Haslett-Williamston-Bath</v>
      </c>
      <c r="D56" s="39">
        <f>RAW!P39</f>
        <v>0</v>
      </c>
      <c r="E56" s="62">
        <f>RAW!Q39</f>
        <v>0</v>
      </c>
    </row>
    <row r="57" spans="1:5" x14ac:dyDescent="0.2">
      <c r="A57" s="18" t="str">
        <f>RAW!A40</f>
        <v xml:space="preserve">Immy </v>
      </c>
      <c r="B57" s="18" t="str">
        <f>RAW!B40</f>
        <v>Kniss</v>
      </c>
      <c r="C57" s="38" t="str">
        <f>RAW!C40</f>
        <v>Haslett-Williamston-Bath</v>
      </c>
      <c r="D57" s="39">
        <f>RAW!P40</f>
        <v>0</v>
      </c>
      <c r="E57" s="62">
        <f>RAW!Q40</f>
        <v>0</v>
      </c>
    </row>
    <row r="58" spans="1:5" x14ac:dyDescent="0.2">
      <c r="A58" s="18" t="str">
        <f>RAW!A41</f>
        <v>Olivia</v>
      </c>
      <c r="B58" s="18" t="str">
        <f>RAW!B41</f>
        <v>Muzzall</v>
      </c>
      <c r="C58" s="38" t="str">
        <f>RAW!C41</f>
        <v>Haslett-Williamston-Bath</v>
      </c>
      <c r="D58" s="39">
        <f>RAW!P41</f>
        <v>0</v>
      </c>
      <c r="E58" s="62">
        <f>RAW!Q41</f>
        <v>0</v>
      </c>
    </row>
    <row r="59" spans="1:5" x14ac:dyDescent="0.2">
      <c r="A59" s="18" t="str">
        <f>RAW!A42</f>
        <v>Lexie</v>
      </c>
      <c r="B59" s="18" t="str">
        <f>RAW!B42</f>
        <v>Salazar</v>
      </c>
      <c r="C59" s="38" t="str">
        <f>RAW!C42</f>
        <v>Haslett-Williamston-Bath</v>
      </c>
      <c r="D59" s="39">
        <f>RAW!P42</f>
        <v>0</v>
      </c>
      <c r="E59" s="62">
        <f>RAW!Q42</f>
        <v>0</v>
      </c>
    </row>
    <row r="60" spans="1:5" x14ac:dyDescent="0.2">
      <c r="A60" s="18" t="str">
        <f>RAW!A46</f>
        <v>Jordan</v>
      </c>
      <c r="B60" s="18" t="str">
        <f>RAW!B46</f>
        <v>Valley</v>
      </c>
      <c r="C60" s="38" t="str">
        <f>RAW!C46</f>
        <v>Haslett-Williamston-Bath</v>
      </c>
      <c r="D60" s="39">
        <f>RAW!P46</f>
        <v>0</v>
      </c>
      <c r="E60" s="62">
        <f>RAW!Q46</f>
        <v>0</v>
      </c>
    </row>
    <row r="61" spans="1:5" x14ac:dyDescent="0.2">
      <c r="A61" s="18" t="str">
        <f>RAW!A47</f>
        <v>Zoe</v>
      </c>
      <c r="B61" s="18" t="str">
        <f>RAW!B47</f>
        <v>Weinstein</v>
      </c>
      <c r="C61" s="38" t="str">
        <f>RAW!C47</f>
        <v>Haslett-Williamston-Bath</v>
      </c>
      <c r="D61" s="39">
        <f>RAW!P47</f>
        <v>0</v>
      </c>
      <c r="E61" s="62">
        <f>RAW!Q47</f>
        <v>0</v>
      </c>
    </row>
    <row r="62" spans="1:5" x14ac:dyDescent="0.2">
      <c r="A62" s="18" t="str">
        <f>RAW!A49</f>
        <v>Aimee</v>
      </c>
      <c r="B62" s="18" t="str">
        <f>RAW!B49</f>
        <v>Chadwick</v>
      </c>
      <c r="C62" s="38" t="str">
        <f>RAW!C49</f>
        <v>Holt</v>
      </c>
      <c r="D62" s="39">
        <f>RAW!P49</f>
        <v>0</v>
      </c>
      <c r="E62" s="62">
        <f>RAW!Q49</f>
        <v>0</v>
      </c>
    </row>
    <row r="63" spans="1:5" x14ac:dyDescent="0.2">
      <c r="A63" s="18" t="str">
        <f>RAW!A50</f>
        <v>Lidia</v>
      </c>
      <c r="B63" s="18" t="str">
        <f>RAW!B50</f>
        <v>Cuello</v>
      </c>
      <c r="C63" s="38" t="str">
        <f>RAW!C50</f>
        <v>Holt</v>
      </c>
      <c r="D63" s="39">
        <f>RAW!P50</f>
        <v>0</v>
      </c>
      <c r="E63" s="62">
        <f>RAW!Q50</f>
        <v>0</v>
      </c>
    </row>
    <row r="64" spans="1:5" x14ac:dyDescent="0.2">
      <c r="A64" s="18" t="str">
        <f>RAW!A51</f>
        <v>Savannah</v>
      </c>
      <c r="B64" s="18" t="str">
        <f>RAW!B51</f>
        <v>Dancer</v>
      </c>
      <c r="C64" s="38" t="str">
        <f>RAW!C51</f>
        <v>Holt</v>
      </c>
      <c r="D64" s="39">
        <f>RAW!P51</f>
        <v>0</v>
      </c>
      <c r="E64" s="62">
        <f>RAW!Q51</f>
        <v>0</v>
      </c>
    </row>
    <row r="65" spans="1:5" x14ac:dyDescent="0.2">
      <c r="A65" s="18" t="str">
        <f>RAW!A52</f>
        <v>Grace</v>
      </c>
      <c r="B65" s="18" t="str">
        <f>RAW!B52</f>
        <v>Darling</v>
      </c>
      <c r="C65" s="38" t="str">
        <f>RAW!C52</f>
        <v>Holt</v>
      </c>
      <c r="D65" s="39">
        <f>RAW!P52</f>
        <v>0</v>
      </c>
      <c r="E65" s="62">
        <f>RAW!Q52</f>
        <v>0</v>
      </c>
    </row>
    <row r="66" spans="1:5" x14ac:dyDescent="0.2">
      <c r="A66" s="18" t="str">
        <f>RAW!A53</f>
        <v>Sarah</v>
      </c>
      <c r="B66" s="18" t="str">
        <f>RAW!B53</f>
        <v>Havens</v>
      </c>
      <c r="C66" s="38" t="str">
        <f>RAW!C53</f>
        <v>Holt</v>
      </c>
      <c r="D66" s="39">
        <f>RAW!P53</f>
        <v>0</v>
      </c>
      <c r="E66" s="62">
        <f>RAW!Q53</f>
        <v>0</v>
      </c>
    </row>
    <row r="67" spans="1:5" x14ac:dyDescent="0.2">
      <c r="A67" s="18" t="str">
        <f>RAW!A56</f>
        <v>Jenny</v>
      </c>
      <c r="B67" s="18" t="str">
        <f>RAW!B56</f>
        <v>Orians</v>
      </c>
      <c r="C67" s="38" t="str">
        <f>RAW!C56</f>
        <v>Holt</v>
      </c>
      <c r="D67" s="39">
        <f>RAW!P56</f>
        <v>0</v>
      </c>
      <c r="E67" s="62">
        <f>RAW!Q56</f>
        <v>0</v>
      </c>
    </row>
    <row r="68" spans="1:5" x14ac:dyDescent="0.2">
      <c r="A68" s="18" t="str">
        <f>RAW!A58</f>
        <v>Liberty</v>
      </c>
      <c r="B68" s="18" t="str">
        <f>RAW!B58</f>
        <v>Rocheleau</v>
      </c>
      <c r="C68" s="38" t="str">
        <f>RAW!C58</f>
        <v>Holt</v>
      </c>
      <c r="D68" s="39">
        <f>RAW!P58</f>
        <v>0</v>
      </c>
      <c r="E68" s="62">
        <f>RAW!Q58</f>
        <v>0</v>
      </c>
    </row>
    <row r="69" spans="1:5" x14ac:dyDescent="0.2">
      <c r="A69" s="18" t="str">
        <f>RAW!A59</f>
        <v>Kiana</v>
      </c>
      <c r="B69" s="18" t="str">
        <f>RAW!B59</f>
        <v>Rosales</v>
      </c>
      <c r="C69" s="38" t="str">
        <f>RAW!C59</f>
        <v>Holt</v>
      </c>
      <c r="D69" s="39">
        <f>RAW!P59</f>
        <v>0</v>
      </c>
      <c r="E69" s="62">
        <f>RAW!Q59</f>
        <v>0</v>
      </c>
    </row>
    <row r="70" spans="1:5" x14ac:dyDescent="0.2">
      <c r="A70" s="18" t="str">
        <f>RAW!A60</f>
        <v>Kayla</v>
      </c>
      <c r="B70" s="18" t="str">
        <f>RAW!B60</f>
        <v>Sadler</v>
      </c>
      <c r="C70" s="38" t="str">
        <f>RAW!C60</f>
        <v>Holt</v>
      </c>
      <c r="D70" s="39">
        <f>RAW!P60</f>
        <v>0</v>
      </c>
      <c r="E70" s="62">
        <f>RAW!Q60</f>
        <v>0</v>
      </c>
    </row>
    <row r="71" spans="1:5" x14ac:dyDescent="0.2">
      <c r="A71" s="18" t="str">
        <f>RAW!A65</f>
        <v>Ashley</v>
      </c>
      <c r="B71" s="18" t="str">
        <f>RAW!B65</f>
        <v>Rice</v>
      </c>
      <c r="C71" s="38" t="str">
        <f>RAW!C65</f>
        <v>Mason</v>
      </c>
      <c r="D71" s="39">
        <f>RAW!P65</f>
        <v>0</v>
      </c>
      <c r="E71" s="62">
        <f>RAW!Q65</f>
        <v>0</v>
      </c>
    </row>
    <row r="72" spans="1:5" x14ac:dyDescent="0.2">
      <c r="A72" s="18" t="str">
        <f>RAW!A67</f>
        <v>Hannah</v>
      </c>
      <c r="B72" s="18" t="str">
        <f>RAW!B67</f>
        <v>Sebolt</v>
      </c>
      <c r="C72" s="38" t="str">
        <f>RAW!C67</f>
        <v>Mason</v>
      </c>
      <c r="D72" s="39">
        <f>RAW!P67</f>
        <v>0</v>
      </c>
      <c r="E72" s="62">
        <f>RAW!Q67</f>
        <v>0</v>
      </c>
    </row>
    <row r="73" spans="1:5" x14ac:dyDescent="0.2">
      <c r="A73" s="18" t="str">
        <f>RAW!A70</f>
        <v>BreOnna</v>
      </c>
      <c r="B73" s="18" t="str">
        <f>RAW!B70</f>
        <v>Virag</v>
      </c>
      <c r="C73" s="38" t="str">
        <f>RAW!C70</f>
        <v>Mason</v>
      </c>
      <c r="D73" s="39">
        <f>RAW!P70</f>
        <v>0</v>
      </c>
      <c r="E73" s="62">
        <f>RAW!Q70</f>
        <v>0</v>
      </c>
    </row>
    <row r="74" spans="1:5" x14ac:dyDescent="0.2">
      <c r="A74" s="18" t="str">
        <f>RAW!A74</f>
        <v>Maddy</v>
      </c>
      <c r="B74" s="18" t="str">
        <f>RAW!B74</f>
        <v>Moore*</v>
      </c>
      <c r="C74" s="38" t="str">
        <f>RAW!C74</f>
        <v>St. Johns-DeWitt</v>
      </c>
      <c r="D74" s="39">
        <f>RAW!P74</f>
        <v>0</v>
      </c>
      <c r="E74" s="62">
        <f>RAW!Q74</f>
        <v>0</v>
      </c>
    </row>
    <row r="75" spans="1:5" x14ac:dyDescent="0.2">
      <c r="A75" s="18" t="str">
        <f>RAW!A76</f>
        <v>Chloe</v>
      </c>
      <c r="B75" s="18" t="str">
        <f>RAW!B76</f>
        <v>Western</v>
      </c>
      <c r="C75" s="38" t="str">
        <f>RAW!C76</f>
        <v>St. Johns-DeWitt</v>
      </c>
      <c r="D75" s="39">
        <f>RAW!P76</f>
        <v>0</v>
      </c>
      <c r="E75" s="62">
        <f>RAW!Q76</f>
        <v>0</v>
      </c>
    </row>
  </sheetData>
  <sortState ref="A2:E75">
    <sortCondition descending="1" ref="D2:D75"/>
  </sortState>
  <phoneticPr fontId="3" type="noConversion"/>
  <printOptions horizontalCentered="1"/>
  <pageMargins left="0.7" right="0.7" top="0.75" bottom="0.75" header="0.3" footer="0.3"/>
  <pageSetup orientation="portrait" r:id="rId1"/>
  <headerFooter>
    <oddHeader>&amp;LBARS&amp;CCAAC Gymnastics Meet
2/18/17</oddHeader>
    <oddFooter>&amp;L&amp;8* indicates All Around competitor
#DIV/0! means the competitor hasn't competed in this event
Rank is calculated at the end of the meet only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Layout" zoomScale="130" zoomScaleNormal="130" zoomScalePageLayoutView="130" workbookViewId="0">
      <selection activeCell="E4" sqref="E4"/>
    </sheetView>
  </sheetViews>
  <sheetFormatPr baseColWidth="10" defaultColWidth="11" defaultRowHeight="16" x14ac:dyDescent="0.2"/>
  <cols>
    <col min="3" max="3" width="22.83203125" style="1" customWidth="1"/>
    <col min="4" max="4" width="7.5" style="1" customWidth="1"/>
    <col min="5" max="5" width="7" style="1" bestFit="1" customWidth="1"/>
  </cols>
  <sheetData>
    <row r="1" spans="1:5" ht="32" x14ac:dyDescent="0.2">
      <c r="A1" s="59" t="s">
        <v>0</v>
      </c>
      <c r="B1" s="59" t="s">
        <v>1</v>
      </c>
      <c r="C1" s="60" t="s">
        <v>2</v>
      </c>
      <c r="D1" s="61" t="s">
        <v>103</v>
      </c>
      <c r="E1" s="61" t="s">
        <v>26</v>
      </c>
    </row>
    <row r="2" spans="1:5" x14ac:dyDescent="0.2">
      <c r="A2" s="18" t="str">
        <f>RAW!A32</f>
        <v>Lidia</v>
      </c>
      <c r="B2" s="18" t="str">
        <f>RAW!B32</f>
        <v>Clarizio*</v>
      </c>
      <c r="C2" s="38" t="str">
        <f>RAW!C32</f>
        <v>Haslett-Williamston-Bath</v>
      </c>
      <c r="D2" s="39">
        <f>RAW!V32</f>
        <v>9.15</v>
      </c>
      <c r="E2" s="62">
        <f>RAW!W32</f>
        <v>1</v>
      </c>
    </row>
    <row r="3" spans="1:5" x14ac:dyDescent="0.2">
      <c r="A3" s="18" t="str">
        <f>RAW!A20</f>
        <v>Dani</v>
      </c>
      <c r="B3" s="18" t="str">
        <f>RAW!B20</f>
        <v>Wolanin*</v>
      </c>
      <c r="C3" s="38" t="str">
        <f>RAW!C20</f>
        <v>Fowlerville/Byron</v>
      </c>
      <c r="D3" s="39">
        <f>RAW!V20</f>
        <v>9.1499999999999986</v>
      </c>
      <c r="E3" s="62">
        <v>1</v>
      </c>
    </row>
    <row r="4" spans="1:5" x14ac:dyDescent="0.2">
      <c r="A4" s="18" t="str">
        <f>RAW!A22</f>
        <v>Janelle</v>
      </c>
      <c r="B4" s="18" t="str">
        <f>RAW!B22</f>
        <v>Hall</v>
      </c>
      <c r="C4" s="38" t="str">
        <f>RAW!C22</f>
        <v>Grand Ledge</v>
      </c>
      <c r="D4" s="39">
        <f>RAW!V22</f>
        <v>9.1</v>
      </c>
      <c r="E4" s="62">
        <f>RAW!W22</f>
        <v>3</v>
      </c>
    </row>
    <row r="5" spans="1:5" x14ac:dyDescent="0.2">
      <c r="A5" s="18" t="str">
        <f>RAW!A45</f>
        <v>Katie</v>
      </c>
      <c r="B5" s="18" t="str">
        <f>RAW!B45</f>
        <v>Sloan*</v>
      </c>
      <c r="C5" s="38" t="str">
        <f>RAW!C45</f>
        <v>Haslett-Williamston-Bath</v>
      </c>
      <c r="D5" s="39">
        <f>RAW!V45</f>
        <v>8.875</v>
      </c>
      <c r="E5" s="62">
        <f>RAW!W45</f>
        <v>4</v>
      </c>
    </row>
    <row r="6" spans="1:5" x14ac:dyDescent="0.2">
      <c r="A6" s="18" t="str">
        <f>RAW!A25</f>
        <v xml:space="preserve">Afton </v>
      </c>
      <c r="B6" s="18" t="str">
        <f>RAW!B25</f>
        <v>Lafrance</v>
      </c>
      <c r="C6" s="38" t="str">
        <f>RAW!C25</f>
        <v>Grand Ledge</v>
      </c>
      <c r="D6" s="39">
        <f>RAW!V25</f>
        <v>8.7749999999999986</v>
      </c>
      <c r="E6" s="62">
        <f>RAW!W25</f>
        <v>5</v>
      </c>
    </row>
    <row r="7" spans="1:5" x14ac:dyDescent="0.2">
      <c r="A7" s="18" t="str">
        <f>RAW!A3</f>
        <v>Devin</v>
      </c>
      <c r="B7" s="18" t="str">
        <f>RAW!B3</f>
        <v>Carapellucci*</v>
      </c>
      <c r="C7" s="38" t="str">
        <f>RAW!C3</f>
        <v>East Lansing</v>
      </c>
      <c r="D7" s="39">
        <f>RAW!V3</f>
        <v>8.6750000000000007</v>
      </c>
      <c r="E7" s="62">
        <f>RAW!W3</f>
        <v>6</v>
      </c>
    </row>
    <row r="8" spans="1:5" x14ac:dyDescent="0.2">
      <c r="A8" s="18" t="str">
        <f>RAW!A63</f>
        <v>Eliana</v>
      </c>
      <c r="B8" s="18" t="str">
        <f>RAW!B63</f>
        <v>Laws*</v>
      </c>
      <c r="C8" s="38" t="str">
        <f>RAW!C63</f>
        <v>Mason</v>
      </c>
      <c r="D8" s="39">
        <f>RAW!V63</f>
        <v>8.6000000000000014</v>
      </c>
      <c r="E8" s="62">
        <f>RAW!W63</f>
        <v>7</v>
      </c>
    </row>
    <row r="9" spans="1:5" x14ac:dyDescent="0.2">
      <c r="A9" s="18" t="str">
        <f>RAW!A5</f>
        <v>Olivia</v>
      </c>
      <c r="B9" s="18" t="str">
        <f>RAW!B5</f>
        <v>Fossum</v>
      </c>
      <c r="C9" s="38" t="str">
        <f>RAW!C5</f>
        <v>East Lansing</v>
      </c>
      <c r="D9" s="39">
        <f>RAW!V5</f>
        <v>8.5749999999999993</v>
      </c>
      <c r="E9" s="62">
        <f>RAW!W5</f>
        <v>8</v>
      </c>
    </row>
    <row r="10" spans="1:5" x14ac:dyDescent="0.2">
      <c r="A10" s="18" t="str">
        <f>RAW!A17</f>
        <v>Isabelle</v>
      </c>
      <c r="B10" s="18" t="str">
        <f>RAW!B17</f>
        <v>Litz*</v>
      </c>
      <c r="C10" s="38" t="str">
        <f>RAW!C17</f>
        <v>Fowlerville/Byron</v>
      </c>
      <c r="D10" s="39">
        <f>RAW!V17</f>
        <v>8.5249999999999986</v>
      </c>
      <c r="E10" s="62">
        <f>RAW!W17</f>
        <v>9</v>
      </c>
    </row>
    <row r="11" spans="1:5" x14ac:dyDescent="0.2">
      <c r="A11" s="18" t="str">
        <f>RAW!A41</f>
        <v>Olivia</v>
      </c>
      <c r="B11" s="18" t="str">
        <f>RAW!B41</f>
        <v>Muzzall</v>
      </c>
      <c r="C11" s="38" t="str">
        <f>RAW!C41</f>
        <v>Haslett-Williamston-Bath</v>
      </c>
      <c r="D11" s="39">
        <f>RAW!V41</f>
        <v>8.5</v>
      </c>
      <c r="E11" s="62">
        <f>RAW!W41</f>
        <v>10</v>
      </c>
    </row>
    <row r="12" spans="1:5" x14ac:dyDescent="0.2">
      <c r="A12" s="18" t="str">
        <f>RAW!A35</f>
        <v>Hailey</v>
      </c>
      <c r="B12" s="18" t="str">
        <f>RAW!B35</f>
        <v>Gauss*</v>
      </c>
      <c r="C12" s="38" t="str">
        <f>RAW!C35</f>
        <v>Haslett-Williamston-Bath</v>
      </c>
      <c r="D12" s="39">
        <f>RAW!V35</f>
        <v>8.4499999999999993</v>
      </c>
      <c r="E12" s="62">
        <f>RAW!W35</f>
        <v>11</v>
      </c>
    </row>
    <row r="13" spans="1:5" x14ac:dyDescent="0.2">
      <c r="A13" s="18" t="str">
        <f>RAW!A7</f>
        <v>Rinoa</v>
      </c>
      <c r="B13" s="18" t="str">
        <f>RAW!B7</f>
        <v>Hicks*</v>
      </c>
      <c r="C13" s="38" t="str">
        <f>RAW!C7</f>
        <v>East Lansing</v>
      </c>
      <c r="D13" s="39">
        <f>RAW!V7</f>
        <v>8.25</v>
      </c>
      <c r="E13" s="62">
        <f>RAW!W7</f>
        <v>12</v>
      </c>
    </row>
    <row r="14" spans="1:5" x14ac:dyDescent="0.2">
      <c r="A14" s="18" t="str">
        <f>RAW!A16</f>
        <v>Bekah</v>
      </c>
      <c r="B14" s="18" t="str">
        <f>RAW!B16</f>
        <v>Leonard*</v>
      </c>
      <c r="C14" s="38" t="str">
        <f>RAW!C16</f>
        <v>Fowlerville/Byron</v>
      </c>
      <c r="D14" s="39">
        <f>RAW!V16</f>
        <v>8.1999999999999993</v>
      </c>
      <c r="E14" s="62">
        <f>RAW!W16</f>
        <v>13</v>
      </c>
    </row>
    <row r="15" spans="1:5" x14ac:dyDescent="0.2">
      <c r="A15" s="18" t="str">
        <f>RAW!A26</f>
        <v>Maggie</v>
      </c>
      <c r="B15" s="18" t="str">
        <f>RAW!B26</f>
        <v>Mullins</v>
      </c>
      <c r="C15" s="38" t="str">
        <f>RAW!C26</f>
        <v>Grand Ledge</v>
      </c>
      <c r="D15" s="39">
        <f>RAW!V26</f>
        <v>8.1750000000000007</v>
      </c>
      <c r="E15" s="62">
        <f>RAW!W26</f>
        <v>14</v>
      </c>
    </row>
    <row r="16" spans="1:5" x14ac:dyDescent="0.2">
      <c r="A16" s="18" t="str">
        <f>RAW!A36</f>
        <v>Madeline</v>
      </c>
      <c r="B16" s="18" t="str">
        <f>RAW!B36</f>
        <v>Glaza*</v>
      </c>
      <c r="C16" s="38" t="str">
        <f>RAW!C36</f>
        <v>Haslett-Williamston-Bath</v>
      </c>
      <c r="D16" s="39">
        <f>RAW!V36</f>
        <v>8.125</v>
      </c>
      <c r="E16" s="62">
        <f>RAW!W36</f>
        <v>15</v>
      </c>
    </row>
    <row r="17" spans="1:5" x14ac:dyDescent="0.2">
      <c r="A17" s="18" t="str">
        <f>RAW!A55</f>
        <v>Chloe</v>
      </c>
      <c r="B17" s="18" t="str">
        <f>RAW!B55</f>
        <v>Knop*</v>
      </c>
      <c r="C17" s="38" t="str">
        <f>RAW!C55</f>
        <v>Holt</v>
      </c>
      <c r="D17" s="39">
        <f>RAW!V55</f>
        <v>8.1</v>
      </c>
      <c r="E17" s="62">
        <f>RAW!W55</f>
        <v>16</v>
      </c>
    </row>
    <row r="18" spans="1:5" x14ac:dyDescent="0.2">
      <c r="A18" s="18" t="str">
        <f>RAW!A21</f>
        <v>Arianna</v>
      </c>
      <c r="B18" s="18" t="str">
        <f>RAW!B21</f>
        <v>Guerrero</v>
      </c>
      <c r="C18" s="38" t="str">
        <f>RAW!C21</f>
        <v>Grand Ledge</v>
      </c>
      <c r="D18" s="39">
        <f>RAW!V21</f>
        <v>8.0250000000000004</v>
      </c>
      <c r="E18" s="62">
        <f>RAW!W21</f>
        <v>17</v>
      </c>
    </row>
    <row r="19" spans="1:5" x14ac:dyDescent="0.2">
      <c r="A19" s="18" t="str">
        <f>RAW!A73</f>
        <v>Eve</v>
      </c>
      <c r="B19" s="18" t="str">
        <f>RAW!B73</f>
        <v>Madill*</v>
      </c>
      <c r="C19" s="38" t="str">
        <f>RAW!C73</f>
        <v>St. Johns-DeWitt</v>
      </c>
      <c r="D19" s="39">
        <f>RAW!V73</f>
        <v>7.95</v>
      </c>
      <c r="E19" s="62">
        <f>RAW!W73</f>
        <v>18</v>
      </c>
    </row>
    <row r="20" spans="1:5" x14ac:dyDescent="0.2">
      <c r="A20" s="18" t="str">
        <f>RAW!A60</f>
        <v>Kayla</v>
      </c>
      <c r="B20" s="18" t="str">
        <f>RAW!B60</f>
        <v>Sadler</v>
      </c>
      <c r="C20" s="38" t="str">
        <f>RAW!C60</f>
        <v>Holt</v>
      </c>
      <c r="D20" s="39">
        <f>RAW!V60</f>
        <v>7.9</v>
      </c>
      <c r="E20" s="62">
        <f>RAW!W60</f>
        <v>19</v>
      </c>
    </row>
    <row r="21" spans="1:5" x14ac:dyDescent="0.2">
      <c r="A21" s="18" t="str">
        <f>RAW!A44</f>
        <v>Heidi</v>
      </c>
      <c r="B21" s="18" t="str">
        <f>RAW!B44</f>
        <v>Scott*</v>
      </c>
      <c r="C21" s="38" t="str">
        <f>RAW!C44</f>
        <v>Haslett-Williamston-Bath</v>
      </c>
      <c r="D21" s="39">
        <f>RAW!V44</f>
        <v>7.7750000000000004</v>
      </c>
      <c r="E21" s="62">
        <f>RAW!W44</f>
        <v>20</v>
      </c>
    </row>
    <row r="22" spans="1:5" x14ac:dyDescent="0.2">
      <c r="A22" s="18" t="str">
        <f>RAW!A23</f>
        <v>Samantha</v>
      </c>
      <c r="B22" s="18" t="str">
        <f>RAW!B23</f>
        <v>Hetzer</v>
      </c>
      <c r="C22" s="38" t="str">
        <f>RAW!C23</f>
        <v>Grand Ledge</v>
      </c>
      <c r="D22" s="39">
        <f>RAW!V23</f>
        <v>7.75</v>
      </c>
      <c r="E22" s="62">
        <f>RAW!W23</f>
        <v>21</v>
      </c>
    </row>
    <row r="23" spans="1:5" x14ac:dyDescent="0.2">
      <c r="A23" s="18" t="str">
        <f>RAW!A11</f>
        <v>Brynn</v>
      </c>
      <c r="B23" s="18" t="str">
        <f>RAW!B11</f>
        <v>VanDyke*</v>
      </c>
      <c r="C23" s="38" t="str">
        <f>RAW!C11</f>
        <v>East Lansing</v>
      </c>
      <c r="D23" s="39">
        <f>RAW!V11</f>
        <v>7.6749999999999998</v>
      </c>
      <c r="E23" s="62">
        <f>RAW!W11</f>
        <v>22</v>
      </c>
    </row>
    <row r="24" spans="1:5" x14ac:dyDescent="0.2">
      <c r="A24" s="18" t="str">
        <f>RAW!A57</f>
        <v>Allison</v>
      </c>
      <c r="B24" s="18" t="str">
        <f>RAW!B57</f>
        <v>Piper*</v>
      </c>
      <c r="C24" s="38" t="str">
        <f>RAW!C57</f>
        <v>Holt</v>
      </c>
      <c r="D24" s="39">
        <f>RAW!V57</f>
        <v>7.625</v>
      </c>
      <c r="E24" s="62">
        <f>RAW!W57</f>
        <v>23</v>
      </c>
    </row>
    <row r="25" spans="1:5" x14ac:dyDescent="0.2">
      <c r="A25" s="18" t="str">
        <f>RAW!A27</f>
        <v>Carsen</v>
      </c>
      <c r="B25" s="18" t="str">
        <f>RAW!B27</f>
        <v>Perry</v>
      </c>
      <c r="C25" s="38" t="str">
        <f>RAW!C27</f>
        <v>Grand Ledge</v>
      </c>
      <c r="D25" s="39">
        <f>RAW!V27</f>
        <v>7.5750000000000002</v>
      </c>
      <c r="E25" s="62">
        <f>RAW!W27</f>
        <v>24</v>
      </c>
    </row>
    <row r="26" spans="1:5" x14ac:dyDescent="0.2">
      <c r="A26" s="18" t="str">
        <f>RAW!A8</f>
        <v>Anglea</v>
      </c>
      <c r="B26" s="18" t="str">
        <f>RAW!B8</f>
        <v>Loomis</v>
      </c>
      <c r="C26" s="38" t="str">
        <f>RAW!C8</f>
        <v>East Lansing</v>
      </c>
      <c r="D26" s="39">
        <f>RAW!V8</f>
        <v>7.55</v>
      </c>
      <c r="E26" s="62">
        <f>RAW!W8</f>
        <v>25</v>
      </c>
    </row>
    <row r="27" spans="1:5" x14ac:dyDescent="0.2">
      <c r="A27" s="18" t="str">
        <f>RAW!A9</f>
        <v>Kelsey</v>
      </c>
      <c r="B27" s="18" t="str">
        <f>RAW!B9</f>
        <v>Mongoven*</v>
      </c>
      <c r="C27" s="38" t="str">
        <f>RAW!C9</f>
        <v>East Lansing</v>
      </c>
      <c r="D27" s="39">
        <f>RAW!V9</f>
        <v>7.4249999999999998</v>
      </c>
      <c r="E27" s="62">
        <f>RAW!W9</f>
        <v>26</v>
      </c>
    </row>
    <row r="28" spans="1:5" x14ac:dyDescent="0.2">
      <c r="A28" s="18" t="str">
        <f>RAW!A19</f>
        <v>Quinn</v>
      </c>
      <c r="B28" s="18" t="str">
        <f>RAW!B19</f>
        <v>Soerries</v>
      </c>
      <c r="C28" s="38" t="str">
        <f>RAW!C19</f>
        <v>Fowlerville/Byron</v>
      </c>
      <c r="D28" s="39">
        <f>RAW!V19</f>
        <v>7.4</v>
      </c>
      <c r="E28" s="62">
        <f>RAW!W19</f>
        <v>27</v>
      </c>
    </row>
    <row r="29" spans="1:5" x14ac:dyDescent="0.2">
      <c r="A29" s="18" t="str">
        <f>RAW!A75</f>
        <v>Georgia</v>
      </c>
      <c r="B29" s="18" t="str">
        <f>RAW!B75</f>
        <v>Sands*</v>
      </c>
      <c r="C29" s="38" t="str">
        <f>RAW!C75</f>
        <v>St. Johns-DeWitt</v>
      </c>
      <c r="D29" s="39">
        <f>RAW!V75</f>
        <v>7.375</v>
      </c>
      <c r="E29" s="62">
        <f>RAW!W75</f>
        <v>28</v>
      </c>
    </row>
    <row r="30" spans="1:5" x14ac:dyDescent="0.2">
      <c r="A30" s="18" t="str">
        <f>RAW!A15</f>
        <v>Gabby</v>
      </c>
      <c r="B30" s="18" t="str">
        <f>RAW!B15</f>
        <v>Joliff*</v>
      </c>
      <c r="C30" s="38" t="str">
        <f>RAW!C15</f>
        <v>Fowlerville/Byron</v>
      </c>
      <c r="D30" s="39">
        <f>RAW!V15</f>
        <v>7.3250000000000002</v>
      </c>
      <c r="E30" s="62">
        <f>RAW!W15</f>
        <v>29</v>
      </c>
    </row>
    <row r="31" spans="1:5" x14ac:dyDescent="0.2">
      <c r="A31" s="18" t="str">
        <f>RAW!A48</f>
        <v>Isabella</v>
      </c>
      <c r="B31" s="18" t="str">
        <f>RAW!B48</f>
        <v>Burgess</v>
      </c>
      <c r="C31" s="38" t="str">
        <f>RAW!C48</f>
        <v>Holt</v>
      </c>
      <c r="D31" s="39">
        <f>RAW!V48</f>
        <v>7.2249999999999996</v>
      </c>
      <c r="E31" s="62">
        <f>RAW!W48</f>
        <v>30</v>
      </c>
    </row>
    <row r="32" spans="1:5" x14ac:dyDescent="0.2">
      <c r="A32" s="18" t="str">
        <f>RAW!A72</f>
        <v>Emilie</v>
      </c>
      <c r="B32" s="18" t="str">
        <f>RAW!B72</f>
        <v>Krish*</v>
      </c>
      <c r="C32" s="38" t="str">
        <f>RAW!C72</f>
        <v>St. Johns-DeWitt</v>
      </c>
      <c r="D32" s="39">
        <f>RAW!V72</f>
        <v>7.1749999999999998</v>
      </c>
      <c r="E32" s="62">
        <f>RAW!W72</f>
        <v>31</v>
      </c>
    </row>
    <row r="33" spans="1:5" x14ac:dyDescent="0.2">
      <c r="A33" s="18" t="str">
        <f>RAW!A13</f>
        <v>Kenzie</v>
      </c>
      <c r="B33" s="18" t="str">
        <f>RAW!B13</f>
        <v>Bringham*</v>
      </c>
      <c r="C33" s="38" t="str">
        <f>RAW!C13</f>
        <v>Fowlerville/Byron</v>
      </c>
      <c r="D33" s="39">
        <f>RAW!V13</f>
        <v>7.125</v>
      </c>
      <c r="E33" s="62">
        <f>RAW!W13</f>
        <v>32</v>
      </c>
    </row>
    <row r="34" spans="1:5" x14ac:dyDescent="0.2">
      <c r="A34" s="18" t="str">
        <f>RAW!A53</f>
        <v>Sarah</v>
      </c>
      <c r="B34" s="18" t="str">
        <f>RAW!B53</f>
        <v>Havens</v>
      </c>
      <c r="C34" s="38" t="str">
        <f>RAW!C53</f>
        <v>Holt</v>
      </c>
      <c r="D34" s="39">
        <f>RAW!V53</f>
        <v>7.0250000000000004</v>
      </c>
      <c r="E34" s="62">
        <f>RAW!W53</f>
        <v>33</v>
      </c>
    </row>
    <row r="35" spans="1:5" x14ac:dyDescent="0.2">
      <c r="A35" s="18" t="str">
        <f>RAW!A49</f>
        <v>Aimee</v>
      </c>
      <c r="B35" s="18" t="str">
        <f>RAW!B49</f>
        <v>Chadwick</v>
      </c>
      <c r="C35" s="38" t="str">
        <f>RAW!C49</f>
        <v>Holt</v>
      </c>
      <c r="D35" s="39">
        <f>RAW!V49</f>
        <v>6.9499999999999993</v>
      </c>
      <c r="E35" s="62">
        <f>RAW!W49</f>
        <v>34</v>
      </c>
    </row>
    <row r="36" spans="1:5" x14ac:dyDescent="0.2">
      <c r="A36" s="18" t="str">
        <f>RAW!A71</f>
        <v>Emma</v>
      </c>
      <c r="B36" s="18" t="str">
        <f>RAW!B71</f>
        <v>Collins*</v>
      </c>
      <c r="C36" s="38" t="str">
        <f>RAW!C71</f>
        <v>St. Johns-DeWitt</v>
      </c>
      <c r="D36" s="39">
        <f>RAW!V71</f>
        <v>6.5</v>
      </c>
      <c r="E36" s="62">
        <f>RAW!W71</f>
        <v>35</v>
      </c>
    </row>
    <row r="37" spans="1:5" x14ac:dyDescent="0.2">
      <c r="A37" s="18" t="str">
        <f>RAW!A68</f>
        <v>Amanda</v>
      </c>
      <c r="B37" s="18" t="str">
        <f>RAW!B68</f>
        <v>Wilkinson*</v>
      </c>
      <c r="C37" s="38" t="str">
        <f>RAW!C68</f>
        <v>Mason</v>
      </c>
      <c r="D37" s="39">
        <f>RAW!V68</f>
        <v>6.3250000000000002</v>
      </c>
      <c r="E37" s="62">
        <f>RAW!W68</f>
        <v>36</v>
      </c>
    </row>
    <row r="38" spans="1:5" x14ac:dyDescent="0.2">
      <c r="A38" s="18" t="str">
        <f>RAW!A67</f>
        <v>Hannah</v>
      </c>
      <c r="B38" s="18" t="str">
        <f>RAW!B67</f>
        <v>Sebolt</v>
      </c>
      <c r="C38" s="38" t="str">
        <f>RAW!C67</f>
        <v>Mason</v>
      </c>
      <c r="D38" s="39">
        <f>RAW!V67</f>
        <v>6.2249999999999996</v>
      </c>
      <c r="E38" s="62">
        <f>RAW!W67</f>
        <v>37</v>
      </c>
    </row>
    <row r="39" spans="1:5" x14ac:dyDescent="0.2">
      <c r="A39" s="18" t="str">
        <f>RAW!A64</f>
        <v>Alicia</v>
      </c>
      <c r="B39" s="18" t="str">
        <f>RAW!B64</f>
        <v>McKenzie*</v>
      </c>
      <c r="C39" s="38" t="str">
        <f>RAW!C64</f>
        <v>Mason</v>
      </c>
      <c r="D39" s="39">
        <f>RAW!V64</f>
        <v>5.4499999999999993</v>
      </c>
      <c r="E39" s="62">
        <f>RAW!W64</f>
        <v>38</v>
      </c>
    </row>
    <row r="40" spans="1:5" x14ac:dyDescent="0.2">
      <c r="A40" s="18" t="str">
        <f>RAW!A66</f>
        <v>Brianna</v>
      </c>
      <c r="B40" s="18" t="str">
        <f>RAW!B66</f>
        <v>Sanchez</v>
      </c>
      <c r="C40" s="38" t="str">
        <f>RAW!C66</f>
        <v>Mason</v>
      </c>
      <c r="D40" s="39">
        <f>RAW!V66</f>
        <v>5.0750000000000002</v>
      </c>
      <c r="E40" s="62">
        <f>RAW!W66</f>
        <v>39</v>
      </c>
    </row>
    <row r="41" spans="1:5" x14ac:dyDescent="0.2">
      <c r="A41" s="18" t="str">
        <f>RAW!A65</f>
        <v>Ashley</v>
      </c>
      <c r="B41" s="18" t="str">
        <f>RAW!B65</f>
        <v>Rice</v>
      </c>
      <c r="C41" s="38" t="str">
        <f>RAW!C65</f>
        <v>Mason</v>
      </c>
      <c r="D41" s="39">
        <f>RAW!V65</f>
        <v>0</v>
      </c>
      <c r="E41" s="62">
        <f>RAW!W65</f>
        <v>0</v>
      </c>
    </row>
    <row r="42" spans="1:5" x14ac:dyDescent="0.2">
      <c r="A42" s="18" t="str">
        <f>RAW!A69</f>
        <v>Ashlyn</v>
      </c>
      <c r="B42" s="18" t="str">
        <f>RAW!B69</f>
        <v>Wilkinson</v>
      </c>
      <c r="C42" s="38" t="str">
        <f>RAW!C69</f>
        <v>Mason</v>
      </c>
      <c r="D42" s="39">
        <f>RAW!V69</f>
        <v>0</v>
      </c>
      <c r="E42" s="62">
        <f>RAW!W69</f>
        <v>0</v>
      </c>
    </row>
    <row r="43" spans="1:5" x14ac:dyDescent="0.2">
      <c r="A43" s="18" t="str">
        <f>RAW!A70</f>
        <v>BreOnna</v>
      </c>
      <c r="B43" s="18" t="str">
        <f>RAW!B70</f>
        <v>Virag</v>
      </c>
      <c r="C43" s="38" t="str">
        <f>RAW!C70</f>
        <v>Mason</v>
      </c>
      <c r="D43" s="39">
        <f>RAW!V70</f>
        <v>0</v>
      </c>
      <c r="E43" s="62">
        <f>RAW!W70</f>
        <v>0</v>
      </c>
    </row>
    <row r="44" spans="1:5" x14ac:dyDescent="0.2">
      <c r="A44" s="18" t="str">
        <f>RAW!A4</f>
        <v>Jaela</v>
      </c>
      <c r="B44" s="18" t="str">
        <f>RAW!B4</f>
        <v>Centeno</v>
      </c>
      <c r="C44" s="38" t="str">
        <f>RAW!C4</f>
        <v>East Lansing</v>
      </c>
      <c r="D44" s="39">
        <f>RAW!V4</f>
        <v>0</v>
      </c>
      <c r="E44" s="62">
        <f>RAW!W4</f>
        <v>0</v>
      </c>
    </row>
    <row r="45" spans="1:5" x14ac:dyDescent="0.2">
      <c r="A45" s="18" t="str">
        <f>RAW!A6</f>
        <v>Paris</v>
      </c>
      <c r="B45" s="18" t="str">
        <f>RAW!B6</f>
        <v>Henry</v>
      </c>
      <c r="C45" s="38" t="str">
        <f>RAW!C6</f>
        <v>East Lansing</v>
      </c>
      <c r="D45" s="39">
        <f>RAW!V6</f>
        <v>0</v>
      </c>
      <c r="E45" s="62">
        <f>RAW!W6</f>
        <v>0</v>
      </c>
    </row>
    <row r="46" spans="1:5" x14ac:dyDescent="0.2">
      <c r="A46" s="18" t="str">
        <f>RAW!A10</f>
        <v>Grace</v>
      </c>
      <c r="B46" s="18" t="str">
        <f>RAW!B10</f>
        <v>Swords</v>
      </c>
      <c r="C46" s="38" t="str">
        <f>RAW!C10</f>
        <v>East Lansing</v>
      </c>
      <c r="D46" s="39">
        <f>RAW!V10</f>
        <v>0</v>
      </c>
      <c r="E46" s="62">
        <f>RAW!W10</f>
        <v>0</v>
      </c>
    </row>
    <row r="47" spans="1:5" x14ac:dyDescent="0.2">
      <c r="A47" s="18" t="str">
        <f>RAW!A12</f>
        <v>Kallie</v>
      </c>
      <c r="B47" s="18" t="str">
        <f>RAW!B12</f>
        <v>Beauchamp</v>
      </c>
      <c r="C47" s="38" t="str">
        <f>RAW!C12</f>
        <v>Fowlerville/Byron</v>
      </c>
      <c r="D47" s="39">
        <f>RAW!V12</f>
        <v>0</v>
      </c>
      <c r="E47" s="62">
        <f>RAW!W12</f>
        <v>0</v>
      </c>
    </row>
    <row r="48" spans="1:5" x14ac:dyDescent="0.2">
      <c r="A48" s="18" t="str">
        <f>RAW!A14</f>
        <v>Lani</v>
      </c>
      <c r="B48" s="18" t="str">
        <f>RAW!B14</f>
        <v>Burnie</v>
      </c>
      <c r="C48" s="38" t="str">
        <f>RAW!C14</f>
        <v>Fowlerville/Byron</v>
      </c>
      <c r="D48" s="39">
        <f>RAW!V14</f>
        <v>0</v>
      </c>
      <c r="E48" s="62">
        <f>RAW!W14</f>
        <v>0</v>
      </c>
    </row>
    <row r="49" spans="1:5" x14ac:dyDescent="0.2">
      <c r="A49" s="18" t="str">
        <f>RAW!A18</f>
        <v>Madison</v>
      </c>
      <c r="B49" s="18" t="str">
        <f>RAW!B18</f>
        <v>Moran</v>
      </c>
      <c r="C49" s="38" t="str">
        <f>RAW!C18</f>
        <v>Fowlerville/Byron</v>
      </c>
      <c r="D49" s="39">
        <f>RAW!V18</f>
        <v>0</v>
      </c>
      <c r="E49" s="62">
        <f>RAW!W18</f>
        <v>0</v>
      </c>
    </row>
    <row r="50" spans="1:5" x14ac:dyDescent="0.2">
      <c r="A50" s="18" t="str">
        <f>RAW!A24</f>
        <v>Emily</v>
      </c>
      <c r="B50" s="18" t="str">
        <f>RAW!B24</f>
        <v>Huhn</v>
      </c>
      <c r="C50" s="38" t="str">
        <f>RAW!C24</f>
        <v>Grand Ledge</v>
      </c>
      <c r="D50" s="39">
        <f>RAW!V24</f>
        <v>0</v>
      </c>
      <c r="E50" s="62">
        <f>RAW!W24</f>
        <v>0</v>
      </c>
    </row>
    <row r="51" spans="1:5" x14ac:dyDescent="0.2">
      <c r="A51" s="18" t="str">
        <f>RAW!A28</f>
        <v>Trinity</v>
      </c>
      <c r="B51" s="18" t="str">
        <f>RAW!B28</f>
        <v>Thelen</v>
      </c>
      <c r="C51" s="38" t="str">
        <f>RAW!C28</f>
        <v>Grand Ledge</v>
      </c>
      <c r="D51" s="39">
        <f>RAW!V28</f>
        <v>0</v>
      </c>
      <c r="E51" s="62">
        <f>RAW!W28</f>
        <v>0</v>
      </c>
    </row>
    <row r="52" spans="1:5" x14ac:dyDescent="0.2">
      <c r="A52" s="18" t="str">
        <f>RAW!A29</f>
        <v>Cezanne</v>
      </c>
      <c r="B52" s="18" t="str">
        <f>RAW!B29</f>
        <v>Allen</v>
      </c>
      <c r="C52" s="38" t="str">
        <f>RAW!C29</f>
        <v>Haslett-Williamston-Bath</v>
      </c>
      <c r="D52" s="39">
        <f>RAW!V29</f>
        <v>0</v>
      </c>
      <c r="E52" s="62">
        <f>RAW!W29</f>
        <v>0</v>
      </c>
    </row>
    <row r="53" spans="1:5" x14ac:dyDescent="0.2">
      <c r="A53" s="18" t="str">
        <f>RAW!A30</f>
        <v>Rylie</v>
      </c>
      <c r="B53" s="18" t="str">
        <f>RAW!B30</f>
        <v>Arkell</v>
      </c>
      <c r="C53" s="38" t="str">
        <f>RAW!C30</f>
        <v>Haslett-Williamston-Bath</v>
      </c>
      <c r="D53" s="39">
        <f>RAW!V30</f>
        <v>0</v>
      </c>
      <c r="E53" s="62">
        <f>RAW!W30</f>
        <v>0</v>
      </c>
    </row>
    <row r="54" spans="1:5" x14ac:dyDescent="0.2">
      <c r="A54" s="18" t="str">
        <f>RAW!A31</f>
        <v>Ness</v>
      </c>
      <c r="B54" s="18" t="str">
        <f>RAW!B31</f>
        <v>Benjamin</v>
      </c>
      <c r="C54" s="38" t="str">
        <f>RAW!C31</f>
        <v>Haslett-Williamston-Bath</v>
      </c>
      <c r="D54" s="39">
        <f>RAW!V31</f>
        <v>0</v>
      </c>
      <c r="E54" s="62">
        <f>RAW!W31</f>
        <v>0</v>
      </c>
    </row>
    <row r="55" spans="1:5" x14ac:dyDescent="0.2">
      <c r="A55" s="18" t="str">
        <f>RAW!A33</f>
        <v>Abbi</v>
      </c>
      <c r="B55" s="18" t="str">
        <f>RAW!B33</f>
        <v>Clark</v>
      </c>
      <c r="C55" s="38" t="str">
        <f>RAW!C33</f>
        <v>Haslett-Williamston-Bath</v>
      </c>
      <c r="D55" s="39">
        <f>RAW!V33</f>
        <v>0</v>
      </c>
      <c r="E55" s="62">
        <f>RAW!W33</f>
        <v>0</v>
      </c>
    </row>
    <row r="56" spans="1:5" x14ac:dyDescent="0.2">
      <c r="A56" s="18" t="str">
        <f>RAW!A34</f>
        <v>Jillian</v>
      </c>
      <c r="B56" s="18" t="str">
        <f>RAW!B34</f>
        <v>Fast</v>
      </c>
      <c r="C56" s="38" t="str">
        <f>RAW!C34</f>
        <v>Haslett-Williamston-Bath</v>
      </c>
      <c r="D56" s="39">
        <f>RAW!V34</f>
        <v>0</v>
      </c>
      <c r="E56" s="62">
        <f>RAW!W34</f>
        <v>0</v>
      </c>
    </row>
    <row r="57" spans="1:5" x14ac:dyDescent="0.2">
      <c r="A57" s="18" t="str">
        <f>RAW!A37</f>
        <v>Salina</v>
      </c>
      <c r="B57" s="18" t="str">
        <f>RAW!B37</f>
        <v>Habba</v>
      </c>
      <c r="C57" s="38" t="str">
        <f>RAW!C37</f>
        <v>Haslett-Williamston-Bath</v>
      </c>
      <c r="D57" s="39">
        <f>RAW!V37</f>
        <v>0</v>
      </c>
      <c r="E57" s="62">
        <f>RAW!W37</f>
        <v>0</v>
      </c>
    </row>
    <row r="58" spans="1:5" x14ac:dyDescent="0.2">
      <c r="A58" s="18" t="str">
        <f>RAW!A38</f>
        <v>Kenzie</v>
      </c>
      <c r="B58" s="18" t="str">
        <f>RAW!B38</f>
        <v>Hammontree</v>
      </c>
      <c r="C58" s="38" t="str">
        <f>RAW!C38</f>
        <v>Haslett-Williamston-Bath</v>
      </c>
      <c r="D58" s="39">
        <f>RAW!V38</f>
        <v>0</v>
      </c>
      <c r="E58" s="62">
        <f>RAW!W38</f>
        <v>0</v>
      </c>
    </row>
    <row r="59" spans="1:5" x14ac:dyDescent="0.2">
      <c r="A59" s="18" t="str">
        <f>RAW!A39</f>
        <v>Lauren</v>
      </c>
      <c r="B59" s="18" t="str">
        <f>RAW!B39</f>
        <v>Hill</v>
      </c>
      <c r="C59" s="38" t="str">
        <f>RAW!C39</f>
        <v>Haslett-Williamston-Bath</v>
      </c>
      <c r="D59" s="39">
        <f>RAW!V39</f>
        <v>0</v>
      </c>
      <c r="E59" s="62">
        <f>RAW!W39</f>
        <v>0</v>
      </c>
    </row>
    <row r="60" spans="1:5" x14ac:dyDescent="0.2">
      <c r="A60" s="18" t="str">
        <f>RAW!A40</f>
        <v xml:space="preserve">Immy </v>
      </c>
      <c r="B60" s="18" t="str">
        <f>RAW!B40</f>
        <v>Kniss</v>
      </c>
      <c r="C60" s="38" t="str">
        <f>RAW!C40</f>
        <v>Haslett-Williamston-Bath</v>
      </c>
      <c r="D60" s="39">
        <f>RAW!V40</f>
        <v>0</v>
      </c>
      <c r="E60" s="62">
        <f>RAW!W40</f>
        <v>0</v>
      </c>
    </row>
    <row r="61" spans="1:5" x14ac:dyDescent="0.2">
      <c r="A61" s="18" t="str">
        <f>RAW!A42</f>
        <v>Lexie</v>
      </c>
      <c r="B61" s="18" t="str">
        <f>RAW!B42</f>
        <v>Salazar</v>
      </c>
      <c r="C61" s="38" t="str">
        <f>RAW!C42</f>
        <v>Haslett-Williamston-Bath</v>
      </c>
      <c r="D61" s="39">
        <f>RAW!V42</f>
        <v>0</v>
      </c>
      <c r="E61" s="62">
        <f>RAW!W42</f>
        <v>0</v>
      </c>
    </row>
    <row r="62" spans="1:5" x14ac:dyDescent="0.2">
      <c r="A62" s="18" t="str">
        <f>RAW!A43</f>
        <v>Ally</v>
      </c>
      <c r="B62" s="18" t="str">
        <f>RAW!B43</f>
        <v>Schonfeld</v>
      </c>
      <c r="C62" s="38" t="str">
        <f>RAW!C43</f>
        <v>Haslett-Williamston-Bath</v>
      </c>
      <c r="D62" s="39">
        <f>RAW!V43</f>
        <v>0</v>
      </c>
      <c r="E62" s="62">
        <f>RAW!W43</f>
        <v>0</v>
      </c>
    </row>
    <row r="63" spans="1:5" x14ac:dyDescent="0.2">
      <c r="A63" s="18" t="str">
        <f>RAW!A46</f>
        <v>Jordan</v>
      </c>
      <c r="B63" s="18" t="str">
        <f>RAW!B46</f>
        <v>Valley</v>
      </c>
      <c r="C63" s="38" t="str">
        <f>RAW!C46</f>
        <v>Haslett-Williamston-Bath</v>
      </c>
      <c r="D63" s="39">
        <f>RAW!V46</f>
        <v>0</v>
      </c>
      <c r="E63" s="62">
        <f>RAW!W46</f>
        <v>0</v>
      </c>
    </row>
    <row r="64" spans="1:5" x14ac:dyDescent="0.2">
      <c r="A64" s="18" t="str">
        <f>RAW!A47</f>
        <v>Zoe</v>
      </c>
      <c r="B64" s="18" t="str">
        <f>RAW!B47</f>
        <v>Weinstein</v>
      </c>
      <c r="C64" s="38" t="str">
        <f>RAW!C47</f>
        <v>Haslett-Williamston-Bath</v>
      </c>
      <c r="D64" s="39">
        <f>RAW!V47</f>
        <v>0</v>
      </c>
      <c r="E64" s="62">
        <f>RAW!W47</f>
        <v>0</v>
      </c>
    </row>
    <row r="65" spans="1:5" x14ac:dyDescent="0.2">
      <c r="A65" s="18" t="str">
        <f>RAW!A50</f>
        <v>Lidia</v>
      </c>
      <c r="B65" s="18" t="str">
        <f>RAW!B50</f>
        <v>Cuello</v>
      </c>
      <c r="C65" s="38" t="str">
        <f>RAW!C50</f>
        <v>Holt</v>
      </c>
      <c r="D65" s="39">
        <f>RAW!V50</f>
        <v>0</v>
      </c>
      <c r="E65" s="62">
        <f>RAW!W50</f>
        <v>0</v>
      </c>
    </row>
    <row r="66" spans="1:5" x14ac:dyDescent="0.2">
      <c r="A66" s="18" t="str">
        <f>RAW!A51</f>
        <v>Savannah</v>
      </c>
      <c r="B66" s="18" t="str">
        <f>RAW!B51</f>
        <v>Dancer</v>
      </c>
      <c r="C66" s="38" t="str">
        <f>RAW!C51</f>
        <v>Holt</v>
      </c>
      <c r="D66" s="39">
        <f>RAW!V51</f>
        <v>0</v>
      </c>
      <c r="E66" s="62">
        <f>RAW!W51</f>
        <v>0</v>
      </c>
    </row>
    <row r="67" spans="1:5" x14ac:dyDescent="0.2">
      <c r="A67" s="18" t="str">
        <f>RAW!A52</f>
        <v>Grace</v>
      </c>
      <c r="B67" s="18" t="str">
        <f>RAW!B52</f>
        <v>Darling</v>
      </c>
      <c r="C67" s="38" t="str">
        <f>RAW!C52</f>
        <v>Holt</v>
      </c>
      <c r="D67" s="39">
        <f>RAW!V52</f>
        <v>0</v>
      </c>
      <c r="E67" s="62">
        <f>RAW!W52</f>
        <v>0</v>
      </c>
    </row>
    <row r="68" spans="1:5" x14ac:dyDescent="0.2">
      <c r="A68" s="18" t="str">
        <f>RAW!A54</f>
        <v>Kaylee</v>
      </c>
      <c r="B68" s="18" t="str">
        <f>RAW!B54</f>
        <v>Knieling</v>
      </c>
      <c r="C68" s="38" t="str">
        <f>RAW!C54</f>
        <v>Holt</v>
      </c>
      <c r="D68" s="39">
        <f>RAW!V54</f>
        <v>0</v>
      </c>
      <c r="E68" s="62">
        <f>RAW!W54</f>
        <v>0</v>
      </c>
    </row>
    <row r="69" spans="1:5" x14ac:dyDescent="0.2">
      <c r="A69" s="18" t="str">
        <f>RAW!A56</f>
        <v>Jenny</v>
      </c>
      <c r="B69" s="18" t="str">
        <f>RAW!B56</f>
        <v>Orians</v>
      </c>
      <c r="C69" s="38" t="str">
        <f>RAW!C56</f>
        <v>Holt</v>
      </c>
      <c r="D69" s="39">
        <f>RAW!V56</f>
        <v>0</v>
      </c>
      <c r="E69" s="62">
        <f>RAW!W56</f>
        <v>0</v>
      </c>
    </row>
    <row r="70" spans="1:5" x14ac:dyDescent="0.2">
      <c r="A70" s="18" t="str">
        <f>RAW!A58</f>
        <v>Liberty</v>
      </c>
      <c r="B70" s="18" t="str">
        <f>RAW!B58</f>
        <v>Rocheleau</v>
      </c>
      <c r="C70" s="38" t="str">
        <f>RAW!C58</f>
        <v>Holt</v>
      </c>
      <c r="D70" s="39">
        <f>RAW!V58</f>
        <v>0</v>
      </c>
      <c r="E70" s="62">
        <f>RAW!W58</f>
        <v>0</v>
      </c>
    </row>
    <row r="71" spans="1:5" x14ac:dyDescent="0.2">
      <c r="A71" s="18" t="str">
        <f>RAW!A59</f>
        <v>Kiana</v>
      </c>
      <c r="B71" s="18" t="str">
        <f>RAW!B59</f>
        <v>Rosales</v>
      </c>
      <c r="C71" s="38" t="str">
        <f>RAW!C59</f>
        <v>Holt</v>
      </c>
      <c r="D71" s="39">
        <f>RAW!V59</f>
        <v>0</v>
      </c>
      <c r="E71" s="62">
        <f>RAW!W59</f>
        <v>0</v>
      </c>
    </row>
    <row r="72" spans="1:5" x14ac:dyDescent="0.2">
      <c r="A72" s="18" t="str">
        <f>RAW!A61</f>
        <v>Chloe</v>
      </c>
      <c r="B72" s="18" t="str">
        <f>RAW!B61</f>
        <v>Scholten</v>
      </c>
      <c r="C72" s="38" t="str">
        <f>RAW!C61</f>
        <v>Holt</v>
      </c>
      <c r="D72" s="39">
        <f>RAW!V61</f>
        <v>0</v>
      </c>
      <c r="E72" s="62">
        <f>RAW!W61</f>
        <v>0</v>
      </c>
    </row>
    <row r="73" spans="1:5" x14ac:dyDescent="0.2">
      <c r="A73" s="18" t="str">
        <f>RAW!A62</f>
        <v>Madison</v>
      </c>
      <c r="B73" s="18" t="str">
        <f>RAW!B62</f>
        <v>Wear</v>
      </c>
      <c r="C73" s="38" t="str">
        <f>RAW!C62</f>
        <v>Holt</v>
      </c>
      <c r="D73" s="39">
        <f>RAW!V62</f>
        <v>0</v>
      </c>
      <c r="E73" s="62">
        <f>RAW!W62</f>
        <v>0</v>
      </c>
    </row>
    <row r="74" spans="1:5" x14ac:dyDescent="0.2">
      <c r="A74" s="18" t="str">
        <f>RAW!A74</f>
        <v>Maddy</v>
      </c>
      <c r="B74" s="18" t="str">
        <f>RAW!B74</f>
        <v>Moore*</v>
      </c>
      <c r="C74" s="38" t="str">
        <f>RAW!C74</f>
        <v>St. Johns-DeWitt</v>
      </c>
      <c r="D74" s="39">
        <f>RAW!V74</f>
        <v>0</v>
      </c>
      <c r="E74" s="62">
        <f>RAW!W74</f>
        <v>0</v>
      </c>
    </row>
    <row r="75" spans="1:5" x14ac:dyDescent="0.2">
      <c r="A75" s="18" t="str">
        <f>RAW!A76</f>
        <v>Chloe</v>
      </c>
      <c r="B75" s="18" t="str">
        <f>RAW!B76</f>
        <v>Western</v>
      </c>
      <c r="C75" s="38" t="str">
        <f>RAW!C76</f>
        <v>St. Johns-DeWitt</v>
      </c>
      <c r="D75" s="39">
        <f>RAW!V76</f>
        <v>0</v>
      </c>
      <c r="E75" s="62">
        <f>RAW!W76</f>
        <v>0</v>
      </c>
    </row>
  </sheetData>
  <sortState ref="A2:E75">
    <sortCondition descending="1" ref="D2:D75"/>
  </sortState>
  <phoneticPr fontId="3" type="noConversion"/>
  <printOptions horizontalCentered="1"/>
  <pageMargins left="0.7" right="0.7" top="0.75" bottom="0.75" header="0.3" footer="0.3"/>
  <pageSetup orientation="portrait" r:id="rId1"/>
  <headerFooter>
    <oddHeader>&amp;LBEAM&amp;CCAAC Gymnastics Meet
2/18/17</oddHeader>
    <oddFooter>&amp;L&amp;8* indicates All Around competitor
#DIV/0! means the competitor hasn't competed in this event
Rank is calculated at the end of the meet only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Layout" zoomScale="130" zoomScaleNormal="130" zoomScalePageLayoutView="130" workbookViewId="0">
      <selection activeCell="A76" sqref="A1:XFD1048576"/>
    </sheetView>
  </sheetViews>
  <sheetFormatPr baseColWidth="10" defaultColWidth="11" defaultRowHeight="16" x14ac:dyDescent="0.2"/>
  <cols>
    <col min="3" max="3" width="22.83203125" style="1" customWidth="1"/>
    <col min="4" max="4" width="7.5" style="1" customWidth="1"/>
    <col min="5" max="5" width="7" style="1" bestFit="1" customWidth="1"/>
  </cols>
  <sheetData>
    <row r="1" spans="1:5" ht="32" x14ac:dyDescent="0.2">
      <c r="A1" s="59" t="s">
        <v>0</v>
      </c>
      <c r="B1" s="59" t="s">
        <v>1</v>
      </c>
      <c r="C1" s="60" t="s">
        <v>2</v>
      </c>
      <c r="D1" s="61" t="s">
        <v>104</v>
      </c>
      <c r="E1" s="61" t="s">
        <v>27</v>
      </c>
    </row>
    <row r="2" spans="1:5" x14ac:dyDescent="0.2">
      <c r="A2" s="18" t="str">
        <f>RAW!A16</f>
        <v>Bekah</v>
      </c>
      <c r="B2" s="18" t="str">
        <f>RAW!B16</f>
        <v>Leonard*</v>
      </c>
      <c r="C2" s="38" t="str">
        <f>RAW!C16</f>
        <v>Fowlerville/Byron</v>
      </c>
      <c r="D2" s="39">
        <f>RAW!AB16</f>
        <v>9.6</v>
      </c>
      <c r="E2" s="62">
        <f>RAW!AC16</f>
        <v>1</v>
      </c>
    </row>
    <row r="3" spans="1:5" x14ac:dyDescent="0.2">
      <c r="A3" s="18" t="str">
        <f>RAW!A22</f>
        <v>Janelle</v>
      </c>
      <c r="B3" s="18" t="str">
        <f>RAW!B22</f>
        <v>Hall</v>
      </c>
      <c r="C3" s="38" t="str">
        <f>RAW!C22</f>
        <v>Grand Ledge</v>
      </c>
      <c r="D3" s="39">
        <f>RAW!AB22</f>
        <v>9.5749999999999993</v>
      </c>
      <c r="E3" s="62">
        <f>RAW!AC22</f>
        <v>2</v>
      </c>
    </row>
    <row r="4" spans="1:5" x14ac:dyDescent="0.2">
      <c r="A4" s="18" t="str">
        <f>RAW!A21</f>
        <v>Arianna</v>
      </c>
      <c r="B4" s="18" t="str">
        <f>RAW!B21</f>
        <v>Guerrero</v>
      </c>
      <c r="C4" s="38" t="str">
        <f>RAW!C21</f>
        <v>Grand Ledge</v>
      </c>
      <c r="D4" s="39">
        <f>RAW!AB21</f>
        <v>9.5500000000000007</v>
      </c>
      <c r="E4" s="62">
        <f>RAW!AC21</f>
        <v>3</v>
      </c>
    </row>
    <row r="5" spans="1:5" x14ac:dyDescent="0.2">
      <c r="A5" s="18" t="str">
        <f>RAW!A5</f>
        <v>Olivia</v>
      </c>
      <c r="B5" s="18" t="str">
        <f>RAW!B5</f>
        <v>Fossum</v>
      </c>
      <c r="C5" s="38" t="str">
        <f>RAW!C5</f>
        <v>East Lansing</v>
      </c>
      <c r="D5" s="39">
        <f>RAW!AB5</f>
        <v>9.5</v>
      </c>
      <c r="E5" s="62">
        <f>RAW!AC5</f>
        <v>4</v>
      </c>
    </row>
    <row r="6" spans="1:5" x14ac:dyDescent="0.2">
      <c r="A6" s="18" t="str">
        <f>RAW!A57</f>
        <v>Allison</v>
      </c>
      <c r="B6" s="18" t="str">
        <f>RAW!B57</f>
        <v>Piper*</v>
      </c>
      <c r="C6" s="38" t="str">
        <f>RAW!C57</f>
        <v>Holt</v>
      </c>
      <c r="D6" s="39">
        <f>RAW!AB57</f>
        <v>9.3249999999999993</v>
      </c>
      <c r="E6" s="62">
        <f>RAW!AC57</f>
        <v>5</v>
      </c>
    </row>
    <row r="7" spans="1:5" x14ac:dyDescent="0.2">
      <c r="A7" s="18" t="str">
        <f>RAW!A20</f>
        <v>Dani</v>
      </c>
      <c r="B7" s="18" t="str">
        <f>RAW!B20</f>
        <v>Wolanin*</v>
      </c>
      <c r="C7" s="38" t="str">
        <f>RAW!C20</f>
        <v>Fowlerville/Byron</v>
      </c>
      <c r="D7" s="39">
        <f>RAW!AB20</f>
        <v>9.25</v>
      </c>
      <c r="E7" s="62">
        <f>RAW!AC20</f>
        <v>6</v>
      </c>
    </row>
    <row r="8" spans="1:5" x14ac:dyDescent="0.2">
      <c r="A8" s="18" t="str">
        <f>RAW!A44</f>
        <v>Heidi</v>
      </c>
      <c r="B8" s="18" t="str">
        <f>RAW!B44</f>
        <v>Scott*</v>
      </c>
      <c r="C8" s="38" t="str">
        <f>RAW!C44</f>
        <v>Haslett-Williamston-Bath</v>
      </c>
      <c r="D8" s="39">
        <f>RAW!AB44</f>
        <v>9.2250000000000014</v>
      </c>
      <c r="E8" s="62">
        <f>RAW!AC44</f>
        <v>7</v>
      </c>
    </row>
    <row r="9" spans="1:5" x14ac:dyDescent="0.2">
      <c r="A9" s="18" t="str">
        <f>RAW!A18</f>
        <v>Madison</v>
      </c>
      <c r="B9" s="18" t="str">
        <f>RAW!B18</f>
        <v>Moran</v>
      </c>
      <c r="C9" s="38" t="str">
        <f>RAW!C18</f>
        <v>Fowlerville/Byron</v>
      </c>
      <c r="D9" s="39">
        <f>RAW!AB18</f>
        <v>9.1999999999999993</v>
      </c>
      <c r="E9" s="62">
        <f>RAW!AC18</f>
        <v>8</v>
      </c>
    </row>
    <row r="10" spans="1:5" x14ac:dyDescent="0.2">
      <c r="A10" s="18" t="str">
        <f>RAW!A3</f>
        <v>Devin</v>
      </c>
      <c r="B10" s="18" t="str">
        <f>RAW!B3</f>
        <v>Carapellucci*</v>
      </c>
      <c r="C10" s="38" t="str">
        <f>RAW!C3</f>
        <v>East Lansing</v>
      </c>
      <c r="D10" s="39">
        <f>RAW!AB3</f>
        <v>9.1750000000000007</v>
      </c>
      <c r="E10" s="62">
        <f>RAW!AC3</f>
        <v>9</v>
      </c>
    </row>
    <row r="11" spans="1:5" x14ac:dyDescent="0.2">
      <c r="A11" s="18" t="str">
        <f>RAW!A13</f>
        <v>Kenzie</v>
      </c>
      <c r="B11" s="18" t="str">
        <f>RAW!B13</f>
        <v>Bringham*</v>
      </c>
      <c r="C11" s="38" t="str">
        <f>RAW!C13</f>
        <v>Fowlerville/Byron</v>
      </c>
      <c r="D11" s="39">
        <f>RAW!AB13</f>
        <v>9.15</v>
      </c>
      <c r="E11" s="62">
        <f>RAW!AC13</f>
        <v>10</v>
      </c>
    </row>
    <row r="12" spans="1:5" x14ac:dyDescent="0.2">
      <c r="A12" s="18" t="str">
        <f>RAW!A26</f>
        <v>Maggie</v>
      </c>
      <c r="B12" s="18" t="str">
        <f>RAW!B26</f>
        <v>Mullins</v>
      </c>
      <c r="C12" s="38" t="str">
        <f>RAW!C26</f>
        <v>Grand Ledge</v>
      </c>
      <c r="D12" s="39">
        <f>RAW!AB26</f>
        <v>9.0500000000000007</v>
      </c>
      <c r="E12" s="62">
        <f>RAW!AC26</f>
        <v>11</v>
      </c>
    </row>
    <row r="13" spans="1:5" x14ac:dyDescent="0.2">
      <c r="A13" s="18" t="str">
        <f>RAW!A15</f>
        <v>Gabby</v>
      </c>
      <c r="B13" s="18" t="str">
        <f>RAW!B15</f>
        <v>Joliff*</v>
      </c>
      <c r="C13" s="38" t="str">
        <f>RAW!C15</f>
        <v>Fowlerville/Byron</v>
      </c>
      <c r="D13" s="39">
        <f>RAW!AB15</f>
        <v>9</v>
      </c>
      <c r="E13" s="62">
        <f>RAW!AC15</f>
        <v>12</v>
      </c>
    </row>
    <row r="14" spans="1:5" x14ac:dyDescent="0.2">
      <c r="A14" s="18" t="str">
        <f>RAW!A25</f>
        <v xml:space="preserve">Afton </v>
      </c>
      <c r="B14" s="18" t="str">
        <f>RAW!B25</f>
        <v>Lafrance</v>
      </c>
      <c r="C14" s="38" t="str">
        <f>RAW!C25</f>
        <v>Grand Ledge</v>
      </c>
      <c r="D14" s="39">
        <f>RAW!AB25</f>
        <v>9</v>
      </c>
      <c r="E14" s="62">
        <f>RAW!AC25</f>
        <v>12</v>
      </c>
    </row>
    <row r="15" spans="1:5" x14ac:dyDescent="0.2">
      <c r="A15" s="18" t="str">
        <f>RAW!A62</f>
        <v>Madison</v>
      </c>
      <c r="B15" s="18" t="str">
        <f>RAW!B62</f>
        <v>Wear</v>
      </c>
      <c r="C15" s="38" t="str">
        <f>RAW!C62</f>
        <v>Holt</v>
      </c>
      <c r="D15" s="39">
        <f>RAW!AB62</f>
        <v>9</v>
      </c>
      <c r="E15" s="62">
        <f>RAW!AC62</f>
        <v>12</v>
      </c>
    </row>
    <row r="16" spans="1:5" x14ac:dyDescent="0.2">
      <c r="A16" s="18" t="str">
        <f>RAW!A36</f>
        <v>Madeline</v>
      </c>
      <c r="B16" s="18" t="str">
        <f>RAW!B36</f>
        <v>Glaza*</v>
      </c>
      <c r="C16" s="38" t="str">
        <f>RAW!C36</f>
        <v>Haslett-Williamston-Bath</v>
      </c>
      <c r="D16" s="39">
        <f>RAW!AB36</f>
        <v>8.9749999999999996</v>
      </c>
      <c r="E16" s="62">
        <f>RAW!AC36</f>
        <v>15</v>
      </c>
    </row>
    <row r="17" spans="1:5" x14ac:dyDescent="0.2">
      <c r="A17" s="18" t="str">
        <f>RAW!A32</f>
        <v>Lidia</v>
      </c>
      <c r="B17" s="18" t="str">
        <f>RAW!B32</f>
        <v>Clarizio*</v>
      </c>
      <c r="C17" s="38" t="str">
        <f>RAW!C32</f>
        <v>Haslett-Williamston-Bath</v>
      </c>
      <c r="D17" s="39">
        <f>RAW!AB32</f>
        <v>8.9499999999999993</v>
      </c>
      <c r="E17" s="62">
        <f>RAW!AC32</f>
        <v>16</v>
      </c>
    </row>
    <row r="18" spans="1:5" x14ac:dyDescent="0.2">
      <c r="A18" s="18" t="str">
        <f>RAW!A9</f>
        <v>Kelsey</v>
      </c>
      <c r="B18" s="18" t="str">
        <f>RAW!B9</f>
        <v>Mongoven*</v>
      </c>
      <c r="C18" s="38" t="str">
        <f>RAW!C9</f>
        <v>East Lansing</v>
      </c>
      <c r="D18" s="39">
        <f>RAW!AB9</f>
        <v>8.9250000000000007</v>
      </c>
      <c r="E18" s="62">
        <f>RAW!AC9</f>
        <v>17</v>
      </c>
    </row>
    <row r="19" spans="1:5" x14ac:dyDescent="0.2">
      <c r="A19" s="18" t="str">
        <f>RAW!A55</f>
        <v>Chloe</v>
      </c>
      <c r="B19" s="18" t="str">
        <f>RAW!B55</f>
        <v>Knop*</v>
      </c>
      <c r="C19" s="38" t="str">
        <f>RAW!C55</f>
        <v>Holt</v>
      </c>
      <c r="D19" s="39">
        <f>RAW!AB55</f>
        <v>8.9</v>
      </c>
      <c r="E19" s="62">
        <f>RAW!AC55</f>
        <v>18</v>
      </c>
    </row>
    <row r="20" spans="1:5" x14ac:dyDescent="0.2">
      <c r="A20" s="18" t="str">
        <f>RAW!A41</f>
        <v>Olivia</v>
      </c>
      <c r="B20" s="18" t="str">
        <f>RAW!B41</f>
        <v>Muzzall</v>
      </c>
      <c r="C20" s="38" t="str">
        <f>RAW!C41</f>
        <v>Haslett-Williamston-Bath</v>
      </c>
      <c r="D20" s="39">
        <f>RAW!AB41</f>
        <v>8.8249999999999993</v>
      </c>
      <c r="E20" s="62">
        <f>RAW!AC41</f>
        <v>19</v>
      </c>
    </row>
    <row r="21" spans="1:5" x14ac:dyDescent="0.2">
      <c r="A21" s="18" t="str">
        <f>RAW!A63</f>
        <v>Eliana</v>
      </c>
      <c r="B21" s="18" t="str">
        <f>RAW!B63</f>
        <v>Laws*</v>
      </c>
      <c r="C21" s="38" t="str">
        <f>RAW!C63</f>
        <v>Mason</v>
      </c>
      <c r="D21" s="39">
        <f>RAW!AB63</f>
        <v>8.7750000000000004</v>
      </c>
      <c r="E21" s="62">
        <f>RAW!AC63</f>
        <v>20</v>
      </c>
    </row>
    <row r="22" spans="1:5" x14ac:dyDescent="0.2">
      <c r="A22" s="18" t="str">
        <f>RAW!A45</f>
        <v>Katie</v>
      </c>
      <c r="B22" s="18" t="str">
        <f>RAW!B45</f>
        <v>Sloan*</v>
      </c>
      <c r="C22" s="38" t="str">
        <f>RAW!C45</f>
        <v>Haslett-Williamston-Bath</v>
      </c>
      <c r="D22" s="39">
        <f>RAW!AB45</f>
        <v>8.75</v>
      </c>
      <c r="E22" s="62">
        <f>RAW!AC45</f>
        <v>21</v>
      </c>
    </row>
    <row r="23" spans="1:5" x14ac:dyDescent="0.2">
      <c r="A23" s="18" t="str">
        <f>RAW!A27</f>
        <v>Carsen</v>
      </c>
      <c r="B23" s="18" t="str">
        <f>RAW!B27</f>
        <v>Perry</v>
      </c>
      <c r="C23" s="38" t="str">
        <f>RAW!C27</f>
        <v>Grand Ledge</v>
      </c>
      <c r="D23" s="39">
        <f>RAW!AB27</f>
        <v>8.6750000000000007</v>
      </c>
      <c r="E23" s="62">
        <f>RAW!AC27</f>
        <v>22</v>
      </c>
    </row>
    <row r="24" spans="1:5" x14ac:dyDescent="0.2">
      <c r="A24" s="18" t="str">
        <f>RAW!A52</f>
        <v>Grace</v>
      </c>
      <c r="B24" s="18" t="str">
        <f>RAW!B52</f>
        <v>Darling</v>
      </c>
      <c r="C24" s="38" t="str">
        <f>RAW!C52</f>
        <v>Holt</v>
      </c>
      <c r="D24" s="39">
        <f>RAW!AB52</f>
        <v>8.5</v>
      </c>
      <c r="E24" s="62">
        <f>RAW!AC52</f>
        <v>23</v>
      </c>
    </row>
    <row r="25" spans="1:5" x14ac:dyDescent="0.2">
      <c r="A25" s="18" t="str">
        <f>RAW!A73</f>
        <v>Eve</v>
      </c>
      <c r="B25" s="18" t="str">
        <f>RAW!B73</f>
        <v>Madill*</v>
      </c>
      <c r="C25" s="38" t="str">
        <f>RAW!C73</f>
        <v>St. Johns-DeWitt</v>
      </c>
      <c r="D25" s="39">
        <f>RAW!AB73</f>
        <v>8.4499999999999993</v>
      </c>
      <c r="E25" s="62">
        <f>RAW!AC73</f>
        <v>24</v>
      </c>
    </row>
    <row r="26" spans="1:5" x14ac:dyDescent="0.2">
      <c r="A26" s="18" t="str">
        <f>RAW!A35</f>
        <v>Hailey</v>
      </c>
      <c r="B26" s="18" t="str">
        <f>RAW!B35</f>
        <v>Gauss*</v>
      </c>
      <c r="C26" s="38" t="str">
        <f>RAW!C35</f>
        <v>Haslett-Williamston-Bath</v>
      </c>
      <c r="D26" s="39">
        <f>RAW!AB35</f>
        <v>8.3249999999999993</v>
      </c>
      <c r="E26" s="62">
        <f>RAW!AC35</f>
        <v>25</v>
      </c>
    </row>
    <row r="27" spans="1:5" x14ac:dyDescent="0.2">
      <c r="A27" s="18" t="str">
        <f>RAW!A58</f>
        <v>Liberty</v>
      </c>
      <c r="B27" s="18" t="str">
        <f>RAW!B58</f>
        <v>Rocheleau</v>
      </c>
      <c r="C27" s="38" t="str">
        <f>RAW!C58</f>
        <v>Holt</v>
      </c>
      <c r="D27" s="39">
        <f>RAW!AB58</f>
        <v>8.3000000000000007</v>
      </c>
      <c r="E27" s="62">
        <f>RAW!AC58</f>
        <v>26</v>
      </c>
    </row>
    <row r="28" spans="1:5" x14ac:dyDescent="0.2">
      <c r="A28" s="18" t="str">
        <f>RAW!A11</f>
        <v>Brynn</v>
      </c>
      <c r="B28" s="18" t="str">
        <f>RAW!B11</f>
        <v>VanDyke*</v>
      </c>
      <c r="C28" s="38" t="str">
        <f>RAW!C11</f>
        <v>East Lansing</v>
      </c>
      <c r="D28" s="39">
        <f>RAW!AB11</f>
        <v>8.2250000000000014</v>
      </c>
      <c r="E28" s="62">
        <f>RAW!AC11</f>
        <v>27</v>
      </c>
    </row>
    <row r="29" spans="1:5" x14ac:dyDescent="0.2">
      <c r="A29" s="18" t="str">
        <f>RAW!A23</f>
        <v>Samantha</v>
      </c>
      <c r="B29" s="18" t="str">
        <f>RAW!B23</f>
        <v>Hetzer</v>
      </c>
      <c r="C29" s="38" t="str">
        <f>RAW!C23</f>
        <v>Grand Ledge</v>
      </c>
      <c r="D29" s="39">
        <f>RAW!AB23</f>
        <v>8.2249999999999996</v>
      </c>
      <c r="E29" s="62">
        <f>RAW!AC23</f>
        <v>28</v>
      </c>
    </row>
    <row r="30" spans="1:5" x14ac:dyDescent="0.2">
      <c r="A30" s="18" t="str">
        <f>RAW!A17</f>
        <v>Isabelle</v>
      </c>
      <c r="B30" s="18" t="str">
        <f>RAW!B17</f>
        <v>Litz*</v>
      </c>
      <c r="C30" s="38" t="str">
        <f>RAW!C17</f>
        <v>Fowlerville/Byron</v>
      </c>
      <c r="D30" s="39">
        <f>RAW!AB17</f>
        <v>8.1000000000000014</v>
      </c>
      <c r="E30" s="62">
        <f>RAW!AC17</f>
        <v>29</v>
      </c>
    </row>
    <row r="31" spans="1:5" x14ac:dyDescent="0.2">
      <c r="A31" s="18" t="str">
        <f>RAW!A60</f>
        <v>Kayla</v>
      </c>
      <c r="B31" s="18" t="str">
        <f>RAW!B60</f>
        <v>Sadler</v>
      </c>
      <c r="C31" s="38" t="str">
        <f>RAW!C60</f>
        <v>Holt</v>
      </c>
      <c r="D31" s="39">
        <f>RAW!AB60</f>
        <v>7.9</v>
      </c>
      <c r="E31" s="62">
        <f>RAW!AC60</f>
        <v>30</v>
      </c>
    </row>
    <row r="32" spans="1:5" x14ac:dyDescent="0.2">
      <c r="A32" s="18" t="str">
        <f>RAW!A6</f>
        <v>Paris</v>
      </c>
      <c r="B32" s="18" t="str">
        <f>RAW!B6</f>
        <v>Henry</v>
      </c>
      <c r="C32" s="38" t="str">
        <f>RAW!C6</f>
        <v>East Lansing</v>
      </c>
      <c r="D32" s="39">
        <f>RAW!AB6</f>
        <v>7.7750000000000004</v>
      </c>
      <c r="E32" s="62">
        <f>RAW!AC6</f>
        <v>31</v>
      </c>
    </row>
    <row r="33" spans="1:5" x14ac:dyDescent="0.2">
      <c r="A33" s="18" t="str">
        <f>RAW!A7</f>
        <v>Rinoa</v>
      </c>
      <c r="B33" s="18" t="str">
        <f>RAW!B7</f>
        <v>Hicks*</v>
      </c>
      <c r="C33" s="38" t="str">
        <f>RAW!C7</f>
        <v>East Lansing</v>
      </c>
      <c r="D33" s="39">
        <f>RAW!AB7</f>
        <v>7.7750000000000004</v>
      </c>
      <c r="E33" s="62">
        <f>RAW!AC7</f>
        <v>31</v>
      </c>
    </row>
    <row r="34" spans="1:5" x14ac:dyDescent="0.2">
      <c r="A34" s="18" t="str">
        <f>RAW!A68</f>
        <v>Amanda</v>
      </c>
      <c r="B34" s="18" t="str">
        <f>RAW!B68</f>
        <v>Wilkinson*</v>
      </c>
      <c r="C34" s="38" t="str">
        <f>RAW!C68</f>
        <v>Mason</v>
      </c>
      <c r="D34" s="39">
        <f>RAW!AB68</f>
        <v>7.7750000000000004</v>
      </c>
      <c r="E34" s="62">
        <f>RAW!AC68</f>
        <v>31</v>
      </c>
    </row>
    <row r="35" spans="1:5" x14ac:dyDescent="0.2">
      <c r="A35" s="18" t="str">
        <f>RAW!A75</f>
        <v>Georgia</v>
      </c>
      <c r="B35" s="18" t="str">
        <f>RAW!B75</f>
        <v>Sands*</v>
      </c>
      <c r="C35" s="38" t="str">
        <f>RAW!C75</f>
        <v>St. Johns-DeWitt</v>
      </c>
      <c r="D35" s="39">
        <f>RAW!AB75</f>
        <v>7.7</v>
      </c>
      <c r="E35" s="62">
        <f>RAW!AC75</f>
        <v>34</v>
      </c>
    </row>
    <row r="36" spans="1:5" x14ac:dyDescent="0.2">
      <c r="A36" s="18" t="str">
        <f>RAW!A72</f>
        <v>Emilie</v>
      </c>
      <c r="B36" s="18" t="str">
        <f>RAW!B72</f>
        <v>Krish*</v>
      </c>
      <c r="C36" s="38" t="str">
        <f>RAW!C72</f>
        <v>St. Johns-DeWitt</v>
      </c>
      <c r="D36" s="39">
        <f>RAW!AB72</f>
        <v>7.625</v>
      </c>
      <c r="E36" s="62">
        <f>RAW!AC72</f>
        <v>35</v>
      </c>
    </row>
    <row r="37" spans="1:5" x14ac:dyDescent="0.2">
      <c r="A37" s="18" t="str">
        <f>RAW!A71</f>
        <v>Emma</v>
      </c>
      <c r="B37" s="18" t="str">
        <f>RAW!B71</f>
        <v>Collins*</v>
      </c>
      <c r="C37" s="38" t="str">
        <f>RAW!C71</f>
        <v>St. Johns-DeWitt</v>
      </c>
      <c r="D37" s="39">
        <f>RAW!AB71</f>
        <v>6.9249999999999998</v>
      </c>
      <c r="E37" s="62">
        <f>RAW!AC71</f>
        <v>36</v>
      </c>
    </row>
    <row r="38" spans="1:5" x14ac:dyDescent="0.2">
      <c r="A38" s="18" t="str">
        <f>RAW!A67</f>
        <v>Hannah</v>
      </c>
      <c r="B38" s="18" t="str">
        <f>RAW!B67</f>
        <v>Sebolt</v>
      </c>
      <c r="C38" s="38" t="str">
        <f>RAW!C67</f>
        <v>Mason</v>
      </c>
      <c r="D38" s="39">
        <f>RAW!AB67</f>
        <v>6.2750000000000004</v>
      </c>
      <c r="E38" s="62">
        <f>RAW!AC67</f>
        <v>37</v>
      </c>
    </row>
    <row r="39" spans="1:5" x14ac:dyDescent="0.2">
      <c r="A39" s="18" t="str">
        <f>RAW!A64</f>
        <v>Alicia</v>
      </c>
      <c r="B39" s="18" t="str">
        <f>RAW!B64</f>
        <v>McKenzie*</v>
      </c>
      <c r="C39" s="38" t="str">
        <f>RAW!C64</f>
        <v>Mason</v>
      </c>
      <c r="D39" s="39">
        <f>RAW!AB64</f>
        <v>6.2249999999999996</v>
      </c>
      <c r="E39" s="62">
        <f>RAW!AC64</f>
        <v>38</v>
      </c>
    </row>
    <row r="40" spans="1:5" x14ac:dyDescent="0.2">
      <c r="A40" s="18" t="str">
        <f>RAW!A4</f>
        <v>Jaela</v>
      </c>
      <c r="B40" s="18" t="str">
        <f>RAW!B4</f>
        <v>Centeno</v>
      </c>
      <c r="C40" s="38" t="str">
        <f>RAW!C4</f>
        <v>East Lansing</v>
      </c>
      <c r="D40" s="39">
        <f>RAW!AB4</f>
        <v>0</v>
      </c>
      <c r="E40" s="62">
        <f>RAW!AC4</f>
        <v>0</v>
      </c>
    </row>
    <row r="41" spans="1:5" x14ac:dyDescent="0.2">
      <c r="A41" s="18" t="str">
        <f>RAW!A8</f>
        <v>Anglea</v>
      </c>
      <c r="B41" s="18" t="str">
        <f>RAW!B8</f>
        <v>Loomis</v>
      </c>
      <c r="C41" s="38" t="str">
        <f>RAW!C8</f>
        <v>East Lansing</v>
      </c>
      <c r="D41" s="39">
        <f>RAW!AB8</f>
        <v>0</v>
      </c>
      <c r="E41" s="62">
        <f>RAW!AC8</f>
        <v>0</v>
      </c>
    </row>
    <row r="42" spans="1:5" x14ac:dyDescent="0.2">
      <c r="A42" s="18" t="str">
        <f>RAW!A10</f>
        <v>Grace</v>
      </c>
      <c r="B42" s="18" t="str">
        <f>RAW!B10</f>
        <v>Swords</v>
      </c>
      <c r="C42" s="38" t="str">
        <f>RAW!C10</f>
        <v>East Lansing</v>
      </c>
      <c r="D42" s="39">
        <f>RAW!AB10</f>
        <v>0</v>
      </c>
      <c r="E42" s="62">
        <f>RAW!AC10</f>
        <v>0</v>
      </c>
    </row>
    <row r="43" spans="1:5" x14ac:dyDescent="0.2">
      <c r="A43" s="18" t="str">
        <f>RAW!A12</f>
        <v>Kallie</v>
      </c>
      <c r="B43" s="18" t="str">
        <f>RAW!B12</f>
        <v>Beauchamp</v>
      </c>
      <c r="C43" s="38" t="str">
        <f>RAW!C12</f>
        <v>Fowlerville/Byron</v>
      </c>
      <c r="D43" s="39">
        <f>RAW!AB12</f>
        <v>0</v>
      </c>
      <c r="E43" s="62">
        <f>RAW!AC12</f>
        <v>0</v>
      </c>
    </row>
    <row r="44" spans="1:5" x14ac:dyDescent="0.2">
      <c r="A44" s="18" t="str">
        <f>RAW!A14</f>
        <v>Lani</v>
      </c>
      <c r="B44" s="18" t="str">
        <f>RAW!B14</f>
        <v>Burnie</v>
      </c>
      <c r="C44" s="38" t="str">
        <f>RAW!C14</f>
        <v>Fowlerville/Byron</v>
      </c>
      <c r="D44" s="39">
        <f>RAW!AB14</f>
        <v>0</v>
      </c>
      <c r="E44" s="62">
        <f>RAW!AC14</f>
        <v>0</v>
      </c>
    </row>
    <row r="45" spans="1:5" x14ac:dyDescent="0.2">
      <c r="A45" s="18" t="str">
        <f>RAW!A19</f>
        <v>Quinn</v>
      </c>
      <c r="B45" s="18" t="str">
        <f>RAW!B19</f>
        <v>Soerries</v>
      </c>
      <c r="C45" s="38" t="str">
        <f>RAW!C19</f>
        <v>Fowlerville/Byron</v>
      </c>
      <c r="D45" s="39">
        <f>RAW!AB19</f>
        <v>0</v>
      </c>
      <c r="E45" s="62">
        <f>RAW!AC19</f>
        <v>0</v>
      </c>
    </row>
    <row r="46" spans="1:5" x14ac:dyDescent="0.2">
      <c r="A46" s="18" t="str">
        <f>RAW!A24</f>
        <v>Emily</v>
      </c>
      <c r="B46" s="18" t="str">
        <f>RAW!B24</f>
        <v>Huhn</v>
      </c>
      <c r="C46" s="38" t="str">
        <f>RAW!C24</f>
        <v>Grand Ledge</v>
      </c>
      <c r="D46" s="39">
        <f>RAW!AB24</f>
        <v>0</v>
      </c>
      <c r="E46" s="62">
        <f>RAW!AC24</f>
        <v>0</v>
      </c>
    </row>
    <row r="47" spans="1:5" x14ac:dyDescent="0.2">
      <c r="A47" s="18" t="str">
        <f>RAW!A28</f>
        <v>Trinity</v>
      </c>
      <c r="B47" s="18" t="str">
        <f>RAW!B28</f>
        <v>Thelen</v>
      </c>
      <c r="C47" s="38" t="str">
        <f>RAW!C28</f>
        <v>Grand Ledge</v>
      </c>
      <c r="D47" s="39">
        <f>RAW!AB28</f>
        <v>0</v>
      </c>
      <c r="E47" s="62">
        <f>RAW!AC28</f>
        <v>0</v>
      </c>
    </row>
    <row r="48" spans="1:5" x14ac:dyDescent="0.2">
      <c r="A48" s="18" t="str">
        <f>RAW!A29</f>
        <v>Cezanne</v>
      </c>
      <c r="B48" s="18" t="str">
        <f>RAW!B29</f>
        <v>Allen</v>
      </c>
      <c r="C48" s="38" t="str">
        <f>RAW!C29</f>
        <v>Haslett-Williamston-Bath</v>
      </c>
      <c r="D48" s="39">
        <f>RAW!AB29</f>
        <v>0</v>
      </c>
      <c r="E48" s="62">
        <f>RAW!AC29</f>
        <v>0</v>
      </c>
    </row>
    <row r="49" spans="1:5" x14ac:dyDescent="0.2">
      <c r="A49" s="18" t="str">
        <f>RAW!A30</f>
        <v>Rylie</v>
      </c>
      <c r="B49" s="18" t="str">
        <f>RAW!B30</f>
        <v>Arkell</v>
      </c>
      <c r="C49" s="38" t="str">
        <f>RAW!C30</f>
        <v>Haslett-Williamston-Bath</v>
      </c>
      <c r="D49" s="39">
        <f>RAW!AB30</f>
        <v>0</v>
      </c>
      <c r="E49" s="62">
        <f>RAW!AC30</f>
        <v>0</v>
      </c>
    </row>
    <row r="50" spans="1:5" x14ac:dyDescent="0.2">
      <c r="A50" s="18" t="str">
        <f>RAW!A31</f>
        <v>Ness</v>
      </c>
      <c r="B50" s="18" t="str">
        <f>RAW!B31</f>
        <v>Benjamin</v>
      </c>
      <c r="C50" s="38" t="str">
        <f>RAW!C31</f>
        <v>Haslett-Williamston-Bath</v>
      </c>
      <c r="D50" s="39">
        <f>RAW!AB31</f>
        <v>0</v>
      </c>
      <c r="E50" s="62">
        <f>RAW!AC31</f>
        <v>0</v>
      </c>
    </row>
    <row r="51" spans="1:5" x14ac:dyDescent="0.2">
      <c r="A51" s="18" t="str">
        <f>RAW!A33</f>
        <v>Abbi</v>
      </c>
      <c r="B51" s="18" t="str">
        <f>RAW!B33</f>
        <v>Clark</v>
      </c>
      <c r="C51" s="38" t="str">
        <f>RAW!C33</f>
        <v>Haslett-Williamston-Bath</v>
      </c>
      <c r="D51" s="39">
        <f>RAW!AB33</f>
        <v>0</v>
      </c>
      <c r="E51" s="62">
        <f>RAW!AC33</f>
        <v>0</v>
      </c>
    </row>
    <row r="52" spans="1:5" x14ac:dyDescent="0.2">
      <c r="A52" s="18" t="str">
        <f>RAW!A34</f>
        <v>Jillian</v>
      </c>
      <c r="B52" s="18" t="str">
        <f>RAW!B34</f>
        <v>Fast</v>
      </c>
      <c r="C52" s="38" t="str">
        <f>RAW!C34</f>
        <v>Haslett-Williamston-Bath</v>
      </c>
      <c r="D52" s="39">
        <f>RAW!AB34</f>
        <v>0</v>
      </c>
      <c r="E52" s="62">
        <f>RAW!AC34</f>
        <v>0</v>
      </c>
    </row>
    <row r="53" spans="1:5" x14ac:dyDescent="0.2">
      <c r="A53" s="18" t="str">
        <f>RAW!A37</f>
        <v>Salina</v>
      </c>
      <c r="B53" s="18" t="str">
        <f>RAW!B37</f>
        <v>Habba</v>
      </c>
      <c r="C53" s="38" t="str">
        <f>RAW!C37</f>
        <v>Haslett-Williamston-Bath</v>
      </c>
      <c r="D53" s="39">
        <f>RAW!AB37</f>
        <v>0</v>
      </c>
      <c r="E53" s="62">
        <f>RAW!AC37</f>
        <v>0</v>
      </c>
    </row>
    <row r="54" spans="1:5" x14ac:dyDescent="0.2">
      <c r="A54" s="18" t="str">
        <f>RAW!A38</f>
        <v>Kenzie</v>
      </c>
      <c r="B54" s="18" t="str">
        <f>RAW!B38</f>
        <v>Hammontree</v>
      </c>
      <c r="C54" s="38" t="str">
        <f>RAW!C38</f>
        <v>Haslett-Williamston-Bath</v>
      </c>
      <c r="D54" s="39">
        <f>RAW!AB38</f>
        <v>0</v>
      </c>
      <c r="E54" s="62">
        <f>RAW!AC38</f>
        <v>0</v>
      </c>
    </row>
    <row r="55" spans="1:5" x14ac:dyDescent="0.2">
      <c r="A55" s="18" t="str">
        <f>RAW!A39</f>
        <v>Lauren</v>
      </c>
      <c r="B55" s="18" t="str">
        <f>RAW!B39</f>
        <v>Hill</v>
      </c>
      <c r="C55" s="38" t="str">
        <f>RAW!C39</f>
        <v>Haslett-Williamston-Bath</v>
      </c>
      <c r="D55" s="39">
        <f>RAW!AB39</f>
        <v>0</v>
      </c>
      <c r="E55" s="62">
        <f>RAW!AC39</f>
        <v>0</v>
      </c>
    </row>
    <row r="56" spans="1:5" x14ac:dyDescent="0.2">
      <c r="A56" s="18" t="str">
        <f>RAW!A40</f>
        <v xml:space="preserve">Immy </v>
      </c>
      <c r="B56" s="18" t="str">
        <f>RAW!B40</f>
        <v>Kniss</v>
      </c>
      <c r="C56" s="38" t="str">
        <f>RAW!C40</f>
        <v>Haslett-Williamston-Bath</v>
      </c>
      <c r="D56" s="39">
        <f>RAW!AB40</f>
        <v>0</v>
      </c>
      <c r="E56" s="62">
        <f>RAW!AC40</f>
        <v>0</v>
      </c>
    </row>
    <row r="57" spans="1:5" x14ac:dyDescent="0.2">
      <c r="A57" s="18" t="str">
        <f>RAW!A42</f>
        <v>Lexie</v>
      </c>
      <c r="B57" s="18" t="str">
        <f>RAW!B42</f>
        <v>Salazar</v>
      </c>
      <c r="C57" s="38" t="str">
        <f>RAW!C42</f>
        <v>Haslett-Williamston-Bath</v>
      </c>
      <c r="D57" s="39">
        <f>RAW!AB42</f>
        <v>0</v>
      </c>
      <c r="E57" s="62">
        <f>RAW!AC42</f>
        <v>0</v>
      </c>
    </row>
    <row r="58" spans="1:5" x14ac:dyDescent="0.2">
      <c r="A58" s="18" t="str">
        <f>RAW!A43</f>
        <v>Ally</v>
      </c>
      <c r="B58" s="18" t="str">
        <f>RAW!B43</f>
        <v>Schonfeld</v>
      </c>
      <c r="C58" s="38" t="str">
        <f>RAW!C43</f>
        <v>Haslett-Williamston-Bath</v>
      </c>
      <c r="D58" s="39">
        <f>RAW!AB43</f>
        <v>0</v>
      </c>
      <c r="E58" s="62">
        <f>RAW!AC43</f>
        <v>0</v>
      </c>
    </row>
    <row r="59" spans="1:5" x14ac:dyDescent="0.2">
      <c r="A59" s="18" t="str">
        <f>RAW!A46</f>
        <v>Jordan</v>
      </c>
      <c r="B59" s="18" t="str">
        <f>RAW!B46</f>
        <v>Valley</v>
      </c>
      <c r="C59" s="38" t="str">
        <f>RAW!C46</f>
        <v>Haslett-Williamston-Bath</v>
      </c>
      <c r="D59" s="39">
        <f>RAW!AB46</f>
        <v>0</v>
      </c>
      <c r="E59" s="62">
        <f>RAW!AC46</f>
        <v>0</v>
      </c>
    </row>
    <row r="60" spans="1:5" x14ac:dyDescent="0.2">
      <c r="A60" s="18" t="str">
        <f>RAW!A47</f>
        <v>Zoe</v>
      </c>
      <c r="B60" s="18" t="str">
        <f>RAW!B47</f>
        <v>Weinstein</v>
      </c>
      <c r="C60" s="38" t="str">
        <f>RAW!C47</f>
        <v>Haslett-Williamston-Bath</v>
      </c>
      <c r="D60" s="39">
        <f>RAW!AB47</f>
        <v>0</v>
      </c>
      <c r="E60" s="62">
        <f>RAW!AC47</f>
        <v>0</v>
      </c>
    </row>
    <row r="61" spans="1:5" x14ac:dyDescent="0.2">
      <c r="A61" s="18" t="str">
        <f>RAW!A48</f>
        <v>Isabella</v>
      </c>
      <c r="B61" s="18" t="str">
        <f>RAW!B48</f>
        <v>Burgess</v>
      </c>
      <c r="C61" s="38" t="str">
        <f>RAW!C48</f>
        <v>Holt</v>
      </c>
      <c r="D61" s="39">
        <f>RAW!AB48</f>
        <v>0</v>
      </c>
      <c r="E61" s="62">
        <f>RAW!AC48</f>
        <v>0</v>
      </c>
    </row>
    <row r="62" spans="1:5" x14ac:dyDescent="0.2">
      <c r="A62" s="18" t="str">
        <f>RAW!A49</f>
        <v>Aimee</v>
      </c>
      <c r="B62" s="18" t="str">
        <f>RAW!B49</f>
        <v>Chadwick</v>
      </c>
      <c r="C62" s="38" t="str">
        <f>RAW!C49</f>
        <v>Holt</v>
      </c>
      <c r="D62" s="39">
        <f>RAW!AB49</f>
        <v>0</v>
      </c>
      <c r="E62" s="62">
        <f>RAW!AC49</f>
        <v>0</v>
      </c>
    </row>
    <row r="63" spans="1:5" x14ac:dyDescent="0.2">
      <c r="A63" s="18" t="str">
        <f>RAW!A50</f>
        <v>Lidia</v>
      </c>
      <c r="B63" s="18" t="str">
        <f>RAW!B50</f>
        <v>Cuello</v>
      </c>
      <c r="C63" s="38" t="str">
        <f>RAW!C50</f>
        <v>Holt</v>
      </c>
      <c r="D63" s="39">
        <f>RAW!AB50</f>
        <v>0</v>
      </c>
      <c r="E63" s="62">
        <f>RAW!AC50</f>
        <v>0</v>
      </c>
    </row>
    <row r="64" spans="1:5" x14ac:dyDescent="0.2">
      <c r="A64" s="18" t="str">
        <f>RAW!A51</f>
        <v>Savannah</v>
      </c>
      <c r="B64" s="18" t="str">
        <f>RAW!B51</f>
        <v>Dancer</v>
      </c>
      <c r="C64" s="38" t="str">
        <f>RAW!C51</f>
        <v>Holt</v>
      </c>
      <c r="D64" s="39">
        <f>RAW!AB51</f>
        <v>0</v>
      </c>
      <c r="E64" s="62">
        <f>RAW!AC51</f>
        <v>0</v>
      </c>
    </row>
    <row r="65" spans="1:5" x14ac:dyDescent="0.2">
      <c r="A65" s="18" t="str">
        <f>RAW!A53</f>
        <v>Sarah</v>
      </c>
      <c r="B65" s="18" t="str">
        <f>RAW!B53</f>
        <v>Havens</v>
      </c>
      <c r="C65" s="38" t="str">
        <f>RAW!C53</f>
        <v>Holt</v>
      </c>
      <c r="D65" s="39">
        <f>RAW!AB53</f>
        <v>0</v>
      </c>
      <c r="E65" s="62">
        <f>RAW!AC53</f>
        <v>0</v>
      </c>
    </row>
    <row r="66" spans="1:5" x14ac:dyDescent="0.2">
      <c r="A66" s="18" t="str">
        <f>RAW!A54</f>
        <v>Kaylee</v>
      </c>
      <c r="B66" s="18" t="str">
        <f>RAW!B54</f>
        <v>Knieling</v>
      </c>
      <c r="C66" s="38" t="str">
        <f>RAW!C54</f>
        <v>Holt</v>
      </c>
      <c r="D66" s="39">
        <f>RAW!AB54</f>
        <v>0</v>
      </c>
      <c r="E66" s="62">
        <f>RAW!AC54</f>
        <v>0</v>
      </c>
    </row>
    <row r="67" spans="1:5" x14ac:dyDescent="0.2">
      <c r="A67" s="18" t="str">
        <f>RAW!A56</f>
        <v>Jenny</v>
      </c>
      <c r="B67" s="18" t="str">
        <f>RAW!B56</f>
        <v>Orians</v>
      </c>
      <c r="C67" s="38" t="str">
        <f>RAW!C56</f>
        <v>Holt</v>
      </c>
      <c r="D67" s="39">
        <f>RAW!AB56</f>
        <v>0</v>
      </c>
      <c r="E67" s="62">
        <f>RAW!AC56</f>
        <v>0</v>
      </c>
    </row>
    <row r="68" spans="1:5" x14ac:dyDescent="0.2">
      <c r="A68" s="18" t="str">
        <f>RAW!A59</f>
        <v>Kiana</v>
      </c>
      <c r="B68" s="18" t="str">
        <f>RAW!B59</f>
        <v>Rosales</v>
      </c>
      <c r="C68" s="38" t="str">
        <f>RAW!C59</f>
        <v>Holt</v>
      </c>
      <c r="D68" s="39">
        <f>RAW!AB59</f>
        <v>0</v>
      </c>
      <c r="E68" s="62">
        <f>RAW!AC59</f>
        <v>0</v>
      </c>
    </row>
    <row r="69" spans="1:5" x14ac:dyDescent="0.2">
      <c r="A69" s="18" t="str">
        <f>RAW!A61</f>
        <v>Chloe</v>
      </c>
      <c r="B69" s="18" t="str">
        <f>RAW!B61</f>
        <v>Scholten</v>
      </c>
      <c r="C69" s="38" t="str">
        <f>RAW!C61</f>
        <v>Holt</v>
      </c>
      <c r="D69" s="39">
        <f>RAW!AB61</f>
        <v>0</v>
      </c>
      <c r="E69" s="62">
        <f>RAW!AC61</f>
        <v>0</v>
      </c>
    </row>
    <row r="70" spans="1:5" x14ac:dyDescent="0.2">
      <c r="A70" s="18" t="str">
        <f>RAW!A65</f>
        <v>Ashley</v>
      </c>
      <c r="B70" s="18" t="str">
        <f>RAW!B65</f>
        <v>Rice</v>
      </c>
      <c r="C70" s="38" t="str">
        <f>RAW!C65</f>
        <v>Mason</v>
      </c>
      <c r="D70" s="39">
        <f>RAW!AB65</f>
        <v>0</v>
      </c>
      <c r="E70" s="62">
        <f>RAW!AC65</f>
        <v>0</v>
      </c>
    </row>
    <row r="71" spans="1:5" x14ac:dyDescent="0.2">
      <c r="A71" s="18" t="str">
        <f>RAW!A66</f>
        <v>Brianna</v>
      </c>
      <c r="B71" s="18" t="str">
        <f>RAW!B66</f>
        <v>Sanchez</v>
      </c>
      <c r="C71" s="38" t="str">
        <f>RAW!C66</f>
        <v>Mason</v>
      </c>
      <c r="D71" s="39">
        <f>RAW!AB66</f>
        <v>0</v>
      </c>
      <c r="E71" s="62">
        <f>RAW!AC66</f>
        <v>0</v>
      </c>
    </row>
    <row r="72" spans="1:5" x14ac:dyDescent="0.2">
      <c r="A72" s="18" t="str">
        <f>RAW!A69</f>
        <v>Ashlyn</v>
      </c>
      <c r="B72" s="18" t="str">
        <f>RAW!B69</f>
        <v>Wilkinson</v>
      </c>
      <c r="C72" s="38" t="str">
        <f>RAW!C69</f>
        <v>Mason</v>
      </c>
      <c r="D72" s="39">
        <f>RAW!AB69</f>
        <v>0</v>
      </c>
      <c r="E72" s="62">
        <f>RAW!AC69</f>
        <v>0</v>
      </c>
    </row>
    <row r="73" spans="1:5" x14ac:dyDescent="0.2">
      <c r="A73" s="18" t="str">
        <f>RAW!A70</f>
        <v>BreOnna</v>
      </c>
      <c r="B73" s="18" t="str">
        <f>RAW!B70</f>
        <v>Virag</v>
      </c>
      <c r="C73" s="38" t="str">
        <f>RAW!C70</f>
        <v>Mason</v>
      </c>
      <c r="D73" s="39">
        <f>RAW!AB70</f>
        <v>0</v>
      </c>
      <c r="E73" s="62">
        <f>RAW!AC70</f>
        <v>0</v>
      </c>
    </row>
    <row r="74" spans="1:5" x14ac:dyDescent="0.2">
      <c r="A74" s="18" t="str">
        <f>RAW!A74</f>
        <v>Maddy</v>
      </c>
      <c r="B74" s="18" t="str">
        <f>RAW!B74</f>
        <v>Moore*</v>
      </c>
      <c r="C74" s="38" t="str">
        <f>RAW!C74</f>
        <v>St. Johns-DeWitt</v>
      </c>
      <c r="D74" s="39">
        <f>RAW!AB74</f>
        <v>0</v>
      </c>
      <c r="E74" s="62">
        <f>RAW!AC74</f>
        <v>0</v>
      </c>
    </row>
    <row r="75" spans="1:5" x14ac:dyDescent="0.2">
      <c r="A75" s="18" t="str">
        <f>RAW!A76</f>
        <v>Chloe</v>
      </c>
      <c r="B75" s="18" t="str">
        <f>RAW!B76</f>
        <v>Western</v>
      </c>
      <c r="C75" s="38" t="str">
        <f>RAW!C76</f>
        <v>St. Johns-DeWitt</v>
      </c>
      <c r="D75" s="39">
        <f>RAW!AB76</f>
        <v>0</v>
      </c>
      <c r="E75" s="62">
        <f>RAW!AC76</f>
        <v>0</v>
      </c>
    </row>
  </sheetData>
  <sortState ref="A2:E75">
    <sortCondition descending="1" ref="D2:D75"/>
  </sortState>
  <phoneticPr fontId="3" type="noConversion"/>
  <printOptions horizontalCentered="1"/>
  <pageMargins left="0.7" right="0.7" top="0.75" bottom="0.75" header="0.3" footer="0.3"/>
  <pageSetup orientation="portrait" r:id="rId1"/>
  <headerFooter>
    <oddHeader>&amp;LFLOOR&amp;CCAAC Gymnastics Meet
2/18/17</oddHeader>
    <oddFooter>&amp;L&amp;8* indicates All Around competitor
#DIV/0! means the competitor hasn't competed in this event
Rank is calculated at the end of the meet only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Layout" zoomScale="130" zoomScaleNormal="130" zoomScalePageLayoutView="130" workbookViewId="0">
      <selection activeCell="G2" sqref="A1:XFD1048576"/>
    </sheetView>
  </sheetViews>
  <sheetFormatPr baseColWidth="10" defaultColWidth="11" defaultRowHeight="16" x14ac:dyDescent="0.2"/>
  <cols>
    <col min="3" max="3" width="22.83203125" style="1" customWidth="1"/>
    <col min="4" max="4" width="7.5" style="1" customWidth="1"/>
    <col min="5" max="5" width="7.5" style="1" bestFit="1" customWidth="1"/>
  </cols>
  <sheetData>
    <row r="1" spans="1:5" ht="32" x14ac:dyDescent="0.2">
      <c r="A1" s="59" t="s">
        <v>0</v>
      </c>
      <c r="B1" s="59" t="s">
        <v>1</v>
      </c>
      <c r="C1" s="60" t="s">
        <v>2</v>
      </c>
      <c r="D1" s="61" t="s">
        <v>7</v>
      </c>
      <c r="E1" s="61" t="s">
        <v>28</v>
      </c>
    </row>
    <row r="2" spans="1:5" x14ac:dyDescent="0.2">
      <c r="A2" s="18" t="str">
        <f>RAW!A20</f>
        <v>Dani</v>
      </c>
      <c r="B2" s="18" t="str">
        <f>RAW!B20</f>
        <v>Wolanin*</v>
      </c>
      <c r="C2" s="38" t="str">
        <f>RAW!C20</f>
        <v>Fowlerville/Byron</v>
      </c>
      <c r="D2" s="39">
        <f>RAW!AF20</f>
        <v>36.074999999999996</v>
      </c>
      <c r="E2" s="62">
        <f>RAW!AG20</f>
        <v>1</v>
      </c>
    </row>
    <row r="3" spans="1:5" x14ac:dyDescent="0.2">
      <c r="A3" s="18" t="str">
        <f>RAW!A25</f>
        <v xml:space="preserve">Afton </v>
      </c>
      <c r="B3" s="18" t="str">
        <f>RAW!B25</f>
        <v>Lafrance</v>
      </c>
      <c r="C3" s="38" t="str">
        <f>RAW!C25</f>
        <v>Grand Ledge</v>
      </c>
      <c r="D3" s="39">
        <f>RAW!AF25</f>
        <v>36.024999999999999</v>
      </c>
      <c r="E3" s="62">
        <f>RAW!AG25</f>
        <v>2</v>
      </c>
    </row>
    <row r="4" spans="1:5" x14ac:dyDescent="0.2">
      <c r="A4" s="18" t="str">
        <f>RAW!A22</f>
        <v>Janelle</v>
      </c>
      <c r="B4" s="18" t="str">
        <f>RAW!B22</f>
        <v>Hall</v>
      </c>
      <c r="C4" s="38" t="str">
        <f>RAW!C22</f>
        <v>Grand Ledge</v>
      </c>
      <c r="D4" s="39">
        <f>RAW!AF22</f>
        <v>35.450000000000003</v>
      </c>
      <c r="E4" s="62">
        <f>RAW!AG22</f>
        <v>3</v>
      </c>
    </row>
    <row r="5" spans="1:5" x14ac:dyDescent="0.2">
      <c r="A5" s="18" t="str">
        <f>RAW!A21</f>
        <v>Arianna</v>
      </c>
      <c r="B5" s="18" t="str">
        <f>RAW!B21</f>
        <v>Guerrero</v>
      </c>
      <c r="C5" s="38" t="str">
        <f>RAW!C21</f>
        <v>Grand Ledge</v>
      </c>
      <c r="D5" s="39">
        <f>RAW!AF21</f>
        <v>34.924999999999997</v>
      </c>
      <c r="E5" s="62">
        <f>RAW!AG21</f>
        <v>4</v>
      </c>
    </row>
    <row r="6" spans="1:5" x14ac:dyDescent="0.2">
      <c r="A6" s="18" t="str">
        <f>RAW!A32</f>
        <v>Lidia</v>
      </c>
      <c r="B6" s="18" t="str">
        <f>RAW!B32</f>
        <v>Clarizio*</v>
      </c>
      <c r="C6" s="38" t="str">
        <f>RAW!C32</f>
        <v>Haslett-Williamston-Bath</v>
      </c>
      <c r="D6" s="39">
        <f>RAW!AF32</f>
        <v>34.575000000000003</v>
      </c>
      <c r="E6" s="62">
        <f>RAW!AG32</f>
        <v>5</v>
      </c>
    </row>
    <row r="7" spans="1:5" x14ac:dyDescent="0.2">
      <c r="A7" s="18" t="str">
        <f>RAW!A44</f>
        <v>Heidi</v>
      </c>
      <c r="B7" s="18" t="str">
        <f>RAW!B44</f>
        <v>Scott*</v>
      </c>
      <c r="C7" s="38" t="str">
        <f>RAW!C44</f>
        <v>Haslett-Williamston-Bath</v>
      </c>
      <c r="D7" s="39">
        <f>RAW!AF44</f>
        <v>34.15</v>
      </c>
      <c r="E7" s="62">
        <f>RAW!AG44</f>
        <v>6</v>
      </c>
    </row>
    <row r="8" spans="1:5" x14ac:dyDescent="0.2">
      <c r="A8" s="18" t="str">
        <f>RAW!A26</f>
        <v>Maggie</v>
      </c>
      <c r="B8" s="18" t="str">
        <f>RAW!B26</f>
        <v>Mullins</v>
      </c>
      <c r="C8" s="38" t="str">
        <f>RAW!C26</f>
        <v>Grand Ledge</v>
      </c>
      <c r="D8" s="39">
        <f>RAW!AF26</f>
        <v>34.125</v>
      </c>
      <c r="E8" s="62">
        <f>RAW!AG26</f>
        <v>7</v>
      </c>
    </row>
    <row r="9" spans="1:5" x14ac:dyDescent="0.2">
      <c r="A9" s="18" t="str">
        <f>RAW!A57</f>
        <v>Allison</v>
      </c>
      <c r="B9" s="18" t="str">
        <f>RAW!B57</f>
        <v>Piper*</v>
      </c>
      <c r="C9" s="38" t="str">
        <f>RAW!C57</f>
        <v>Holt</v>
      </c>
      <c r="D9" s="39">
        <f>RAW!AF57</f>
        <v>34.099999999999994</v>
      </c>
      <c r="E9" s="62">
        <f>RAW!AG57</f>
        <v>8</v>
      </c>
    </row>
    <row r="10" spans="1:5" x14ac:dyDescent="0.2">
      <c r="A10" s="18" t="str">
        <f>RAW!A63</f>
        <v>Eliana</v>
      </c>
      <c r="B10" s="18" t="str">
        <f>RAW!B63</f>
        <v>Laws*</v>
      </c>
      <c r="C10" s="38" t="str">
        <f>RAW!C63</f>
        <v>Mason</v>
      </c>
      <c r="D10" s="39">
        <f>RAW!AF63</f>
        <v>33.975000000000001</v>
      </c>
      <c r="E10" s="62">
        <f>RAW!AG63</f>
        <v>9</v>
      </c>
    </row>
    <row r="11" spans="1:5" x14ac:dyDescent="0.2">
      <c r="A11" s="18" t="str">
        <f>RAW!A3</f>
        <v>Devin</v>
      </c>
      <c r="B11" s="18" t="str">
        <f>RAW!B3</f>
        <v>Carapellucci*</v>
      </c>
      <c r="C11" s="38" t="str">
        <f>RAW!C3</f>
        <v>East Lansing</v>
      </c>
      <c r="D11" s="39">
        <f>RAW!AF3</f>
        <v>33.799999999999997</v>
      </c>
      <c r="E11" s="62">
        <f>RAW!AG3</f>
        <v>10</v>
      </c>
    </row>
    <row r="12" spans="1:5" x14ac:dyDescent="0.2">
      <c r="A12" s="18" t="str">
        <f>RAW!A16</f>
        <v>Bekah</v>
      </c>
      <c r="B12" s="18" t="str">
        <f>RAW!B16</f>
        <v>Leonard*</v>
      </c>
      <c r="C12" s="38" t="str">
        <f>RAW!C16</f>
        <v>Fowlerville/Byron</v>
      </c>
      <c r="D12" s="39">
        <f>RAW!AF16</f>
        <v>33.699999999999996</v>
      </c>
      <c r="E12" s="62">
        <f>RAW!AG16</f>
        <v>11</v>
      </c>
    </row>
    <row r="13" spans="1:5" x14ac:dyDescent="0.2">
      <c r="A13" s="18" t="str">
        <f>RAW!A17</f>
        <v>Isabelle</v>
      </c>
      <c r="B13" s="18" t="str">
        <f>RAW!B17</f>
        <v>Litz*</v>
      </c>
      <c r="C13" s="38" t="str">
        <f>RAW!C17</f>
        <v>Fowlerville/Byron</v>
      </c>
      <c r="D13" s="39">
        <f>RAW!AF17</f>
        <v>33.524999999999999</v>
      </c>
      <c r="E13" s="62">
        <f>RAW!AG17</f>
        <v>12</v>
      </c>
    </row>
    <row r="14" spans="1:5" x14ac:dyDescent="0.2">
      <c r="A14" s="18" t="str">
        <f>RAW!A36</f>
        <v>Madeline</v>
      </c>
      <c r="B14" s="18" t="str">
        <f>RAW!B36</f>
        <v>Glaza*</v>
      </c>
      <c r="C14" s="38" t="str">
        <f>RAW!C36</f>
        <v>Haslett-Williamston-Bath</v>
      </c>
      <c r="D14" s="39">
        <f>RAW!AF36</f>
        <v>33.35</v>
      </c>
      <c r="E14" s="62">
        <f>RAW!AG36</f>
        <v>13</v>
      </c>
    </row>
    <row r="15" spans="1:5" x14ac:dyDescent="0.2">
      <c r="A15" s="18" t="str">
        <f>RAW!A55</f>
        <v>Chloe</v>
      </c>
      <c r="B15" s="18" t="str">
        <f>RAW!B55</f>
        <v>Knop*</v>
      </c>
      <c r="C15" s="38" t="str">
        <f>RAW!C55</f>
        <v>Holt</v>
      </c>
      <c r="D15" s="39">
        <f>RAW!AF55</f>
        <v>33.35</v>
      </c>
      <c r="E15" s="62">
        <f>RAW!AG55</f>
        <v>13</v>
      </c>
    </row>
    <row r="16" spans="1:5" x14ac:dyDescent="0.2">
      <c r="A16" s="18" t="str">
        <f>RAW!A35</f>
        <v>Hailey</v>
      </c>
      <c r="B16" s="18" t="str">
        <f>RAW!B35</f>
        <v>Gauss*</v>
      </c>
      <c r="C16" s="38" t="str">
        <f>RAW!C35</f>
        <v>Haslett-Williamston-Bath</v>
      </c>
      <c r="D16" s="39">
        <f>RAW!AF35</f>
        <v>33.174999999999997</v>
      </c>
      <c r="E16" s="62">
        <f>RAW!AG35</f>
        <v>15</v>
      </c>
    </row>
    <row r="17" spans="1:5" x14ac:dyDescent="0.2">
      <c r="A17" s="18" t="str">
        <f>RAW!A15</f>
        <v>Gabby</v>
      </c>
      <c r="B17" s="18" t="str">
        <f>RAW!B15</f>
        <v>Joliff*</v>
      </c>
      <c r="C17" s="38" t="str">
        <f>RAW!C15</f>
        <v>Fowlerville/Byron</v>
      </c>
      <c r="D17" s="39">
        <f>RAW!AF15</f>
        <v>33.125</v>
      </c>
      <c r="E17" s="62">
        <f>RAW!AG15</f>
        <v>16</v>
      </c>
    </row>
    <row r="18" spans="1:5" x14ac:dyDescent="0.2">
      <c r="A18" s="18" t="str">
        <f>RAW!A13</f>
        <v>Kenzie</v>
      </c>
      <c r="B18" s="18" t="str">
        <f>RAW!B13</f>
        <v>Bringham*</v>
      </c>
      <c r="C18" s="38" t="str">
        <f>RAW!C13</f>
        <v>Fowlerville/Byron</v>
      </c>
      <c r="D18" s="39">
        <f>RAW!AF13</f>
        <v>33.1</v>
      </c>
      <c r="E18" s="62">
        <f>RAW!AG13</f>
        <v>17</v>
      </c>
    </row>
    <row r="19" spans="1:5" x14ac:dyDescent="0.2">
      <c r="A19" s="18" t="str">
        <f>RAW!A23</f>
        <v>Samantha</v>
      </c>
      <c r="B19" s="18" t="str">
        <f>RAW!B23</f>
        <v>Hetzer</v>
      </c>
      <c r="C19" s="38" t="str">
        <f>RAW!C23</f>
        <v>Grand Ledge</v>
      </c>
      <c r="D19" s="39">
        <f>RAW!AF23</f>
        <v>32.575000000000003</v>
      </c>
      <c r="E19" s="62">
        <f>RAW!AG23</f>
        <v>18</v>
      </c>
    </row>
    <row r="20" spans="1:5" x14ac:dyDescent="0.2">
      <c r="A20" s="18" t="str">
        <f>RAW!A9</f>
        <v>Kelsey</v>
      </c>
      <c r="B20" s="18" t="str">
        <f>RAW!B9</f>
        <v>Mongoven*</v>
      </c>
      <c r="C20" s="38" t="str">
        <f>RAW!C9</f>
        <v>East Lansing</v>
      </c>
      <c r="D20" s="39">
        <f>RAW!AF9</f>
        <v>32.174999999999997</v>
      </c>
      <c r="E20" s="62">
        <f>RAW!AG9</f>
        <v>19</v>
      </c>
    </row>
    <row r="21" spans="1:5" x14ac:dyDescent="0.2">
      <c r="A21" s="18" t="str">
        <f>RAW!A73</f>
        <v>Eve</v>
      </c>
      <c r="B21" s="18" t="str">
        <f>RAW!B73</f>
        <v>Madill*</v>
      </c>
      <c r="C21" s="38" t="str">
        <f>RAW!C73</f>
        <v>St. Johns-DeWitt</v>
      </c>
      <c r="D21" s="39">
        <f>RAW!AF73</f>
        <v>31.099999999999998</v>
      </c>
      <c r="E21" s="62">
        <f>RAW!AG73</f>
        <v>20</v>
      </c>
    </row>
    <row r="22" spans="1:5" x14ac:dyDescent="0.2">
      <c r="A22" s="18" t="str">
        <f>RAW!A11</f>
        <v>Brynn</v>
      </c>
      <c r="B22" s="18" t="str">
        <f>RAW!B11</f>
        <v>VanDyke*</v>
      </c>
      <c r="C22" s="38" t="str">
        <f>RAW!C11</f>
        <v>East Lansing</v>
      </c>
      <c r="D22" s="39">
        <f>RAW!AF11</f>
        <v>30.75</v>
      </c>
      <c r="E22" s="62">
        <f>RAW!AG11</f>
        <v>21</v>
      </c>
    </row>
    <row r="23" spans="1:5" x14ac:dyDescent="0.2">
      <c r="A23" s="18" t="str">
        <f>RAW!A7</f>
        <v>Rinoa</v>
      </c>
      <c r="B23" s="18" t="str">
        <f>RAW!B7</f>
        <v>Hicks*</v>
      </c>
      <c r="C23" s="38" t="str">
        <f>RAW!C7</f>
        <v>East Lansing</v>
      </c>
      <c r="D23" s="39">
        <f>RAW!AF7</f>
        <v>28.799999999999997</v>
      </c>
      <c r="E23" s="62">
        <f>RAW!AG7</f>
        <v>22</v>
      </c>
    </row>
    <row r="24" spans="1:5" x14ac:dyDescent="0.2">
      <c r="A24" s="18" t="str">
        <f>RAW!A75</f>
        <v>Georgia</v>
      </c>
      <c r="B24" s="18" t="str">
        <f>RAW!B75</f>
        <v>Sands*</v>
      </c>
      <c r="C24" s="38" t="str">
        <f>RAW!C75</f>
        <v>St. Johns-DeWitt</v>
      </c>
      <c r="D24" s="39">
        <f>RAW!AF75</f>
        <v>28.5</v>
      </c>
      <c r="E24" s="62">
        <f>RAW!AG75</f>
        <v>23</v>
      </c>
    </row>
    <row r="25" spans="1:5" x14ac:dyDescent="0.2">
      <c r="A25" s="18" t="str">
        <f>RAW!A72</f>
        <v>Emilie</v>
      </c>
      <c r="B25" s="18" t="str">
        <f>RAW!B72</f>
        <v>Krish*</v>
      </c>
      <c r="C25" s="38" t="str">
        <f>RAW!C72</f>
        <v>St. Johns-DeWitt</v>
      </c>
      <c r="D25" s="39">
        <f>RAW!AF72</f>
        <v>28.225000000000001</v>
      </c>
      <c r="E25" s="62">
        <f>RAW!AG72</f>
        <v>24</v>
      </c>
    </row>
    <row r="26" spans="1:5" x14ac:dyDescent="0.2">
      <c r="A26" s="18" t="str">
        <f>RAW!A5</f>
        <v>Olivia</v>
      </c>
      <c r="B26" s="18" t="str">
        <f>RAW!B5</f>
        <v>Fossum</v>
      </c>
      <c r="C26" s="38" t="str">
        <f>RAW!C5</f>
        <v>East Lansing</v>
      </c>
      <c r="D26" s="39">
        <f>RAW!AF5</f>
        <v>26.125</v>
      </c>
      <c r="E26" s="62">
        <f>RAW!AG5</f>
        <v>25</v>
      </c>
    </row>
    <row r="27" spans="1:5" x14ac:dyDescent="0.2">
      <c r="A27" s="18" t="str">
        <f>RAW!A71</f>
        <v>Emma</v>
      </c>
      <c r="B27" s="18" t="str">
        <f>RAW!B71</f>
        <v>Collins*</v>
      </c>
      <c r="C27" s="38" t="str">
        <f>RAW!C71</f>
        <v>St. Johns-DeWitt</v>
      </c>
      <c r="D27" s="39">
        <f>RAW!AF71</f>
        <v>25.6</v>
      </c>
      <c r="E27" s="62">
        <f>RAW!AG71</f>
        <v>26</v>
      </c>
    </row>
    <row r="28" spans="1:5" x14ac:dyDescent="0.2">
      <c r="A28" s="18" t="str">
        <f>RAW!A41</f>
        <v>Olivia</v>
      </c>
      <c r="B28" s="18" t="str">
        <f>RAW!B41</f>
        <v>Muzzall</v>
      </c>
      <c r="C28" s="38" t="str">
        <f>RAW!C41</f>
        <v>Haslett-Williamston-Bath</v>
      </c>
      <c r="D28" s="39">
        <f>RAW!AF41</f>
        <v>25.574999999999999</v>
      </c>
      <c r="E28" s="62">
        <f>RAW!AG41</f>
        <v>27</v>
      </c>
    </row>
    <row r="29" spans="1:5" x14ac:dyDescent="0.2">
      <c r="A29" s="18" t="str">
        <f>RAW!A45</f>
        <v>Katie</v>
      </c>
      <c r="B29" s="18" t="str">
        <f>RAW!B45</f>
        <v>Sloan*</v>
      </c>
      <c r="C29" s="38" t="str">
        <f>RAW!C45</f>
        <v>Haslett-Williamston-Bath</v>
      </c>
      <c r="D29" s="39">
        <f>RAW!AF45</f>
        <v>25.375</v>
      </c>
      <c r="E29" s="62">
        <f>RAW!AG45</f>
        <v>28</v>
      </c>
    </row>
    <row r="30" spans="1:5" x14ac:dyDescent="0.2">
      <c r="A30" s="18" t="str">
        <f>RAW!A27</f>
        <v>Carsen</v>
      </c>
      <c r="B30" s="18" t="str">
        <f>RAW!B27</f>
        <v>Perry</v>
      </c>
      <c r="C30" s="38" t="str">
        <f>RAW!C27</f>
        <v>Grand Ledge</v>
      </c>
      <c r="D30" s="39">
        <f>RAW!AF27</f>
        <v>24.725000000000001</v>
      </c>
      <c r="E30" s="62">
        <f>RAW!AG27</f>
        <v>29</v>
      </c>
    </row>
    <row r="31" spans="1:5" x14ac:dyDescent="0.2">
      <c r="A31" s="18" t="str">
        <f>RAW!A64</f>
        <v>Alicia</v>
      </c>
      <c r="B31" s="18" t="str">
        <f>RAW!B64</f>
        <v>McKenzie*</v>
      </c>
      <c r="C31" s="38" t="str">
        <f>RAW!C64</f>
        <v>Mason</v>
      </c>
      <c r="D31" s="39">
        <f>RAW!AF64</f>
        <v>23.1</v>
      </c>
      <c r="E31" s="62">
        <f>RAW!AG64</f>
        <v>30</v>
      </c>
    </row>
    <row r="32" spans="1:5" x14ac:dyDescent="0.2">
      <c r="A32" s="18" t="str">
        <f>RAW!A48</f>
        <v>Isabella</v>
      </c>
      <c r="B32" s="18" t="str">
        <f>RAW!B48</f>
        <v>Burgess</v>
      </c>
      <c r="C32" s="38" t="str">
        <f>RAW!C48</f>
        <v>Holt</v>
      </c>
      <c r="D32" s="39">
        <f>RAW!AF48</f>
        <v>22.9</v>
      </c>
      <c r="E32" s="62">
        <f>RAW!AG48</f>
        <v>31</v>
      </c>
    </row>
    <row r="33" spans="1:5" x14ac:dyDescent="0.2">
      <c r="A33" s="18" t="str">
        <f>RAW!A67</f>
        <v>Hannah</v>
      </c>
      <c r="B33" s="18" t="str">
        <f>RAW!B67</f>
        <v>Sebolt</v>
      </c>
      <c r="C33" s="38" t="str">
        <f>RAW!C67</f>
        <v>Mason</v>
      </c>
      <c r="D33" s="39">
        <f>RAW!AF67</f>
        <v>20.399999999999999</v>
      </c>
      <c r="E33" s="62">
        <f>RAW!AG67</f>
        <v>32</v>
      </c>
    </row>
    <row r="34" spans="1:5" x14ac:dyDescent="0.2">
      <c r="A34" s="18" t="str">
        <f>RAW!A6</f>
        <v>Paris</v>
      </c>
      <c r="B34" s="18" t="str">
        <f>RAW!B6</f>
        <v>Henry</v>
      </c>
      <c r="C34" s="38" t="str">
        <f>RAW!C6</f>
        <v>East Lansing</v>
      </c>
      <c r="D34" s="39">
        <f>RAW!AF6</f>
        <v>20.074999999999999</v>
      </c>
      <c r="E34" s="62">
        <f>RAW!AG6</f>
        <v>33</v>
      </c>
    </row>
    <row r="35" spans="1:5" x14ac:dyDescent="0.2">
      <c r="A35" s="18" t="str">
        <f>RAW!A68</f>
        <v>Amanda</v>
      </c>
      <c r="B35" s="18" t="str">
        <f>RAW!B68</f>
        <v>Wilkinson*</v>
      </c>
      <c r="C35" s="38" t="str">
        <f>RAW!C68</f>
        <v>Mason</v>
      </c>
      <c r="D35" s="39">
        <f>RAW!AF68</f>
        <v>18.25</v>
      </c>
      <c r="E35" s="62">
        <f>RAW!AG68</f>
        <v>34</v>
      </c>
    </row>
    <row r="36" spans="1:5" x14ac:dyDescent="0.2">
      <c r="A36" s="18" t="str">
        <f>RAW!A66</f>
        <v>Brianna</v>
      </c>
      <c r="B36" s="18" t="str">
        <f>RAW!B66</f>
        <v>Sanchez</v>
      </c>
      <c r="C36" s="38" t="str">
        <f>RAW!C66</f>
        <v>Mason</v>
      </c>
      <c r="D36" s="39">
        <f>RAW!AF66</f>
        <v>16.625</v>
      </c>
      <c r="E36" s="62">
        <f>RAW!AG66</f>
        <v>35</v>
      </c>
    </row>
    <row r="37" spans="1:5" x14ac:dyDescent="0.2">
      <c r="A37" s="18" t="str">
        <f>RAW!A58</f>
        <v>Liberty</v>
      </c>
      <c r="B37" s="18" t="str">
        <f>RAW!B58</f>
        <v>Rocheleau</v>
      </c>
      <c r="C37" s="38" t="str">
        <f>RAW!C58</f>
        <v>Holt</v>
      </c>
      <c r="D37" s="39">
        <f>RAW!AF58</f>
        <v>16.200000000000003</v>
      </c>
      <c r="E37" s="62">
        <f>RAW!AG58</f>
        <v>36</v>
      </c>
    </row>
    <row r="38" spans="1:5" x14ac:dyDescent="0.2">
      <c r="A38" s="18" t="str">
        <f>RAW!A62</f>
        <v>Madison</v>
      </c>
      <c r="B38" s="18" t="str">
        <f>RAW!B62</f>
        <v>Wear</v>
      </c>
      <c r="C38" s="38" t="str">
        <f>RAW!C62</f>
        <v>Holt</v>
      </c>
      <c r="D38" s="39">
        <f>RAW!AF62</f>
        <v>16.175000000000001</v>
      </c>
      <c r="E38" s="62">
        <f>RAW!AG62</f>
        <v>37</v>
      </c>
    </row>
    <row r="39" spans="1:5" x14ac:dyDescent="0.2">
      <c r="A39" s="18" t="str">
        <f>RAW!A60</f>
        <v>Kayla</v>
      </c>
      <c r="B39" s="18" t="str">
        <f>RAW!B60</f>
        <v>Sadler</v>
      </c>
      <c r="C39" s="38" t="str">
        <f>RAW!C60</f>
        <v>Holt</v>
      </c>
      <c r="D39" s="39">
        <f>RAW!AF60</f>
        <v>15.8</v>
      </c>
      <c r="E39" s="62">
        <f>RAW!AG60</f>
        <v>38</v>
      </c>
    </row>
    <row r="40" spans="1:5" x14ac:dyDescent="0.2">
      <c r="A40" s="18" t="str">
        <f>RAW!A53</f>
        <v>Sarah</v>
      </c>
      <c r="B40" s="18" t="str">
        <f>RAW!B53</f>
        <v>Havens</v>
      </c>
      <c r="C40" s="38" t="str">
        <f>RAW!C53</f>
        <v>Holt</v>
      </c>
      <c r="D40" s="39">
        <f>RAW!AF53</f>
        <v>15.325000000000001</v>
      </c>
      <c r="E40" s="62">
        <f>RAW!AG53</f>
        <v>39</v>
      </c>
    </row>
    <row r="41" spans="1:5" x14ac:dyDescent="0.2">
      <c r="A41" s="18" t="str">
        <f>RAW!A61</f>
        <v>Chloe</v>
      </c>
      <c r="B41" s="18" t="str">
        <f>RAW!B61</f>
        <v>Scholten</v>
      </c>
      <c r="C41" s="38" t="str">
        <f>RAW!C61</f>
        <v>Holt</v>
      </c>
      <c r="D41" s="39">
        <f>RAW!AF61</f>
        <v>15.274999999999999</v>
      </c>
      <c r="E41" s="62">
        <f>RAW!AG61</f>
        <v>40</v>
      </c>
    </row>
    <row r="42" spans="1:5" x14ac:dyDescent="0.2">
      <c r="A42" s="18" t="str">
        <f>RAW!A43</f>
        <v>Ally</v>
      </c>
      <c r="B42" s="18" t="str">
        <f>RAW!B43</f>
        <v>Schonfeld</v>
      </c>
      <c r="C42" s="38" t="str">
        <f>RAW!C43</f>
        <v>Haslett-Williamston-Bath</v>
      </c>
      <c r="D42" s="39">
        <f>RAW!AF43</f>
        <v>14.399999999999999</v>
      </c>
      <c r="E42" s="62">
        <f>RAW!AG43</f>
        <v>41</v>
      </c>
    </row>
    <row r="43" spans="1:5" x14ac:dyDescent="0.2">
      <c r="A43" s="18" t="str">
        <f>RAW!A69</f>
        <v>Ashlyn</v>
      </c>
      <c r="B43" s="18" t="str">
        <f>RAW!B69</f>
        <v>Wilkinson</v>
      </c>
      <c r="C43" s="38" t="str">
        <f>RAW!C69</f>
        <v>Mason</v>
      </c>
      <c r="D43" s="39">
        <f>RAW!AF69</f>
        <v>11.6</v>
      </c>
      <c r="E43" s="62">
        <f>RAW!AG69</f>
        <v>42</v>
      </c>
    </row>
    <row r="44" spans="1:5" x14ac:dyDescent="0.2">
      <c r="A44" s="18" t="str">
        <f>RAW!A18</f>
        <v>Madison</v>
      </c>
      <c r="B44" s="18" t="str">
        <f>RAW!B18</f>
        <v>Moran</v>
      </c>
      <c r="C44" s="38" t="str">
        <f>RAW!C18</f>
        <v>Fowlerville/Byron</v>
      </c>
      <c r="D44" s="39">
        <f>RAW!AF18</f>
        <v>9.1999999999999993</v>
      </c>
      <c r="E44" s="62">
        <f>RAW!AG18</f>
        <v>43</v>
      </c>
    </row>
    <row r="45" spans="1:5" x14ac:dyDescent="0.2">
      <c r="A45" s="18" t="str">
        <f>RAW!A52</f>
        <v>Grace</v>
      </c>
      <c r="B45" s="18" t="str">
        <f>RAW!B52</f>
        <v>Darling</v>
      </c>
      <c r="C45" s="38" t="str">
        <f>RAW!C52</f>
        <v>Holt</v>
      </c>
      <c r="D45" s="39">
        <f>RAW!AF52</f>
        <v>8.5</v>
      </c>
      <c r="E45" s="62">
        <f>RAW!AG52</f>
        <v>44</v>
      </c>
    </row>
    <row r="46" spans="1:5" x14ac:dyDescent="0.2">
      <c r="A46" s="18" t="str">
        <f>RAW!A14</f>
        <v>Lani</v>
      </c>
      <c r="B46" s="18" t="str">
        <f>RAW!B14</f>
        <v>Burnie</v>
      </c>
      <c r="C46" s="38" t="str">
        <f>RAW!C14</f>
        <v>Fowlerville/Byron</v>
      </c>
      <c r="D46" s="39">
        <f>RAW!AF14</f>
        <v>8.1499999999999986</v>
      </c>
      <c r="E46" s="62">
        <f>RAW!AG14</f>
        <v>45</v>
      </c>
    </row>
    <row r="47" spans="1:5" x14ac:dyDescent="0.2">
      <c r="A47" s="18" t="str">
        <f>RAW!A8</f>
        <v>Anglea</v>
      </c>
      <c r="B47" s="18" t="str">
        <f>RAW!B8</f>
        <v>Loomis</v>
      </c>
      <c r="C47" s="38" t="str">
        <f>RAW!C8</f>
        <v>East Lansing</v>
      </c>
      <c r="D47" s="39">
        <f>RAW!AF8</f>
        <v>7.55</v>
      </c>
      <c r="E47" s="62">
        <f>RAW!AG8</f>
        <v>46</v>
      </c>
    </row>
    <row r="48" spans="1:5" x14ac:dyDescent="0.2">
      <c r="A48" s="18" t="str">
        <f>RAW!A24</f>
        <v>Emily</v>
      </c>
      <c r="B48" s="18" t="str">
        <f>RAW!B24</f>
        <v>Huhn</v>
      </c>
      <c r="C48" s="38" t="str">
        <f>RAW!C24</f>
        <v>Grand Ledge</v>
      </c>
      <c r="D48" s="39">
        <f>RAW!AF24</f>
        <v>7.4749999999999996</v>
      </c>
      <c r="E48" s="62">
        <f>RAW!AG24</f>
        <v>47</v>
      </c>
    </row>
    <row r="49" spans="1:5" x14ac:dyDescent="0.2">
      <c r="A49" s="18" t="str">
        <f>RAW!A19</f>
        <v>Quinn</v>
      </c>
      <c r="B49" s="18" t="str">
        <f>RAW!B19</f>
        <v>Soerries</v>
      </c>
      <c r="C49" s="38" t="str">
        <f>RAW!C19</f>
        <v>Fowlerville/Byron</v>
      </c>
      <c r="D49" s="39">
        <f>RAW!AF19</f>
        <v>7.4</v>
      </c>
      <c r="E49" s="62">
        <f>RAW!AG19</f>
        <v>48</v>
      </c>
    </row>
    <row r="50" spans="1:5" x14ac:dyDescent="0.2">
      <c r="A50" s="18" t="str">
        <f>RAW!A12</f>
        <v>Kallie</v>
      </c>
      <c r="B50" s="18" t="str">
        <f>RAW!B12</f>
        <v>Beauchamp</v>
      </c>
      <c r="C50" s="38" t="str">
        <f>RAW!C12</f>
        <v>Fowlerville/Byron</v>
      </c>
      <c r="D50" s="39">
        <f>RAW!AF12</f>
        <v>7.125</v>
      </c>
      <c r="E50" s="62">
        <f>RAW!AG12</f>
        <v>49</v>
      </c>
    </row>
    <row r="51" spans="1:5" x14ac:dyDescent="0.2">
      <c r="A51" s="18" t="str">
        <f>RAW!A49</f>
        <v>Aimee</v>
      </c>
      <c r="B51" s="18" t="str">
        <f>RAW!B49</f>
        <v>Chadwick</v>
      </c>
      <c r="C51" s="38" t="str">
        <f>RAW!C49</f>
        <v>Holt</v>
      </c>
      <c r="D51" s="39">
        <f>RAW!AF49</f>
        <v>6.9499999999999993</v>
      </c>
      <c r="E51" s="62">
        <f>RAW!AG49</f>
        <v>50</v>
      </c>
    </row>
    <row r="52" spans="1:5" x14ac:dyDescent="0.2">
      <c r="A52" s="18" t="str">
        <f>RAW!A65</f>
        <v>Ashley</v>
      </c>
      <c r="B52" s="18" t="str">
        <f>RAW!B65</f>
        <v>Rice</v>
      </c>
      <c r="C52" s="38" t="str">
        <f>RAW!C65</f>
        <v>Mason</v>
      </c>
      <c r="D52" s="39">
        <f>RAW!AF65</f>
        <v>6.6</v>
      </c>
      <c r="E52" s="62">
        <f>RAW!AG65</f>
        <v>51</v>
      </c>
    </row>
    <row r="53" spans="1:5" x14ac:dyDescent="0.2">
      <c r="A53" s="18" t="str">
        <f>RAW!A54</f>
        <v>Kaylee</v>
      </c>
      <c r="B53" s="18" t="str">
        <f>RAW!B54</f>
        <v>Knieling</v>
      </c>
      <c r="C53" s="38" t="str">
        <f>RAW!C54</f>
        <v>Holt</v>
      </c>
      <c r="D53" s="39">
        <f>RAW!AF54</f>
        <v>4.5750000000000002</v>
      </c>
      <c r="E53" s="62">
        <f>RAW!AG54</f>
        <v>52</v>
      </c>
    </row>
    <row r="54" spans="1:5" x14ac:dyDescent="0.2">
      <c r="A54" s="18" t="str">
        <f>RAW!A4</f>
        <v>Jaela</v>
      </c>
      <c r="B54" s="18" t="str">
        <f>RAW!B4</f>
        <v>Centeno</v>
      </c>
      <c r="C54" s="38" t="str">
        <f>RAW!C4</f>
        <v>East Lansing</v>
      </c>
      <c r="D54" s="39">
        <f>RAW!AF4</f>
        <v>0</v>
      </c>
      <c r="E54" s="62">
        <f>RAW!AG4</f>
        <v>53</v>
      </c>
    </row>
    <row r="55" spans="1:5" x14ac:dyDescent="0.2">
      <c r="A55" s="18" t="str">
        <f>RAW!A10</f>
        <v>Grace</v>
      </c>
      <c r="B55" s="18" t="str">
        <f>RAW!B10</f>
        <v>Swords</v>
      </c>
      <c r="C55" s="38" t="str">
        <f>RAW!C10</f>
        <v>East Lansing</v>
      </c>
      <c r="D55" s="39">
        <f>RAW!AF10</f>
        <v>0</v>
      </c>
      <c r="E55" s="62">
        <f>RAW!AG10</f>
        <v>53</v>
      </c>
    </row>
    <row r="56" spans="1:5" x14ac:dyDescent="0.2">
      <c r="A56" s="18" t="str">
        <f>RAW!A28</f>
        <v>Trinity</v>
      </c>
      <c r="B56" s="18" t="str">
        <f>RAW!B28</f>
        <v>Thelen</v>
      </c>
      <c r="C56" s="38" t="str">
        <f>RAW!C28</f>
        <v>Grand Ledge</v>
      </c>
      <c r="D56" s="39">
        <f>RAW!AF28</f>
        <v>0</v>
      </c>
      <c r="E56" s="62">
        <f>RAW!AG28</f>
        <v>53</v>
      </c>
    </row>
    <row r="57" spans="1:5" x14ac:dyDescent="0.2">
      <c r="A57" s="18" t="str">
        <f>RAW!A29</f>
        <v>Cezanne</v>
      </c>
      <c r="B57" s="18" t="str">
        <f>RAW!B29</f>
        <v>Allen</v>
      </c>
      <c r="C57" s="38" t="str">
        <f>RAW!C29</f>
        <v>Haslett-Williamston-Bath</v>
      </c>
      <c r="D57" s="39">
        <f>RAW!AF29</f>
        <v>0</v>
      </c>
      <c r="E57" s="62">
        <f>RAW!AG29</f>
        <v>53</v>
      </c>
    </row>
    <row r="58" spans="1:5" x14ac:dyDescent="0.2">
      <c r="A58" s="18" t="str">
        <f>RAW!A30</f>
        <v>Rylie</v>
      </c>
      <c r="B58" s="18" t="str">
        <f>RAW!B30</f>
        <v>Arkell</v>
      </c>
      <c r="C58" s="38" t="str">
        <f>RAW!C30</f>
        <v>Haslett-Williamston-Bath</v>
      </c>
      <c r="D58" s="39">
        <f>RAW!AF30</f>
        <v>0</v>
      </c>
      <c r="E58" s="62">
        <f>RAW!AG30</f>
        <v>53</v>
      </c>
    </row>
    <row r="59" spans="1:5" x14ac:dyDescent="0.2">
      <c r="A59" s="18" t="str">
        <f>RAW!A31</f>
        <v>Ness</v>
      </c>
      <c r="B59" s="18" t="str">
        <f>RAW!B31</f>
        <v>Benjamin</v>
      </c>
      <c r="C59" s="38" t="str">
        <f>RAW!C31</f>
        <v>Haslett-Williamston-Bath</v>
      </c>
      <c r="D59" s="39">
        <f>RAW!AF31</f>
        <v>0</v>
      </c>
      <c r="E59" s="62">
        <f>RAW!AG31</f>
        <v>53</v>
      </c>
    </row>
    <row r="60" spans="1:5" x14ac:dyDescent="0.2">
      <c r="A60" s="18" t="str">
        <f>RAW!A33</f>
        <v>Abbi</v>
      </c>
      <c r="B60" s="18" t="str">
        <f>RAW!B33</f>
        <v>Clark</v>
      </c>
      <c r="C60" s="38" t="str">
        <f>RAW!C33</f>
        <v>Haslett-Williamston-Bath</v>
      </c>
      <c r="D60" s="39">
        <f>RAW!AF33</f>
        <v>0</v>
      </c>
      <c r="E60" s="62">
        <f>RAW!AG33</f>
        <v>53</v>
      </c>
    </row>
    <row r="61" spans="1:5" x14ac:dyDescent="0.2">
      <c r="A61" s="18" t="str">
        <f>RAW!A34</f>
        <v>Jillian</v>
      </c>
      <c r="B61" s="18" t="str">
        <f>RAW!B34</f>
        <v>Fast</v>
      </c>
      <c r="C61" s="38" t="str">
        <f>RAW!C34</f>
        <v>Haslett-Williamston-Bath</v>
      </c>
      <c r="D61" s="39">
        <f>RAW!AF34</f>
        <v>0</v>
      </c>
      <c r="E61" s="62">
        <f>RAW!AG34</f>
        <v>53</v>
      </c>
    </row>
    <row r="62" spans="1:5" x14ac:dyDescent="0.2">
      <c r="A62" s="18" t="str">
        <f>RAW!A37</f>
        <v>Salina</v>
      </c>
      <c r="B62" s="18" t="str">
        <f>RAW!B37</f>
        <v>Habba</v>
      </c>
      <c r="C62" s="38" t="str">
        <f>RAW!C37</f>
        <v>Haslett-Williamston-Bath</v>
      </c>
      <c r="D62" s="39">
        <f>RAW!AF37</f>
        <v>0</v>
      </c>
      <c r="E62" s="62">
        <f>RAW!AG37</f>
        <v>53</v>
      </c>
    </row>
    <row r="63" spans="1:5" x14ac:dyDescent="0.2">
      <c r="A63" s="18" t="str">
        <f>RAW!A38</f>
        <v>Kenzie</v>
      </c>
      <c r="B63" s="18" t="str">
        <f>RAW!B38</f>
        <v>Hammontree</v>
      </c>
      <c r="C63" s="38" t="str">
        <f>RAW!C38</f>
        <v>Haslett-Williamston-Bath</v>
      </c>
      <c r="D63" s="39">
        <f>RAW!AF38</f>
        <v>0</v>
      </c>
      <c r="E63" s="62">
        <f>RAW!AG38</f>
        <v>53</v>
      </c>
    </row>
    <row r="64" spans="1:5" x14ac:dyDescent="0.2">
      <c r="A64" s="18" t="str">
        <f>RAW!A39</f>
        <v>Lauren</v>
      </c>
      <c r="B64" s="18" t="str">
        <f>RAW!B39</f>
        <v>Hill</v>
      </c>
      <c r="C64" s="38" t="str">
        <f>RAW!C39</f>
        <v>Haslett-Williamston-Bath</v>
      </c>
      <c r="D64" s="39">
        <f>RAW!AF39</f>
        <v>0</v>
      </c>
      <c r="E64" s="62">
        <f>RAW!AG39</f>
        <v>53</v>
      </c>
    </row>
    <row r="65" spans="1:5" x14ac:dyDescent="0.2">
      <c r="A65" s="18" t="str">
        <f>RAW!A40</f>
        <v xml:space="preserve">Immy </v>
      </c>
      <c r="B65" s="18" t="str">
        <f>RAW!B40</f>
        <v>Kniss</v>
      </c>
      <c r="C65" s="38" t="str">
        <f>RAW!C40</f>
        <v>Haslett-Williamston-Bath</v>
      </c>
      <c r="D65" s="39">
        <f>RAW!AF40</f>
        <v>0</v>
      </c>
      <c r="E65" s="62">
        <f>RAW!AG40</f>
        <v>53</v>
      </c>
    </row>
    <row r="66" spans="1:5" x14ac:dyDescent="0.2">
      <c r="A66" s="18" t="str">
        <f>RAW!A42</f>
        <v>Lexie</v>
      </c>
      <c r="B66" s="18" t="str">
        <f>RAW!B42</f>
        <v>Salazar</v>
      </c>
      <c r="C66" s="38" t="str">
        <f>RAW!C42</f>
        <v>Haslett-Williamston-Bath</v>
      </c>
      <c r="D66" s="39">
        <f>RAW!AF42</f>
        <v>0</v>
      </c>
      <c r="E66" s="62">
        <f>RAW!AG42</f>
        <v>53</v>
      </c>
    </row>
    <row r="67" spans="1:5" x14ac:dyDescent="0.2">
      <c r="A67" s="18" t="str">
        <f>RAW!A46</f>
        <v>Jordan</v>
      </c>
      <c r="B67" s="18" t="str">
        <f>RAW!B46</f>
        <v>Valley</v>
      </c>
      <c r="C67" s="38" t="str">
        <f>RAW!C46</f>
        <v>Haslett-Williamston-Bath</v>
      </c>
      <c r="D67" s="39">
        <f>RAW!AF46</f>
        <v>0</v>
      </c>
      <c r="E67" s="62">
        <f>RAW!AG46</f>
        <v>53</v>
      </c>
    </row>
    <row r="68" spans="1:5" x14ac:dyDescent="0.2">
      <c r="A68" s="18" t="str">
        <f>RAW!A47</f>
        <v>Zoe</v>
      </c>
      <c r="B68" s="18" t="str">
        <f>RAW!B47</f>
        <v>Weinstein</v>
      </c>
      <c r="C68" s="38" t="str">
        <f>RAW!C47</f>
        <v>Haslett-Williamston-Bath</v>
      </c>
      <c r="D68" s="39">
        <f>RAW!AF47</f>
        <v>0</v>
      </c>
      <c r="E68" s="62">
        <f>RAW!AG47</f>
        <v>53</v>
      </c>
    </row>
    <row r="69" spans="1:5" x14ac:dyDescent="0.2">
      <c r="A69" s="18" t="str">
        <f>RAW!A50</f>
        <v>Lidia</v>
      </c>
      <c r="B69" s="18" t="str">
        <f>RAW!B50</f>
        <v>Cuello</v>
      </c>
      <c r="C69" s="38" t="str">
        <f>RAW!C50</f>
        <v>Holt</v>
      </c>
      <c r="D69" s="39">
        <f>RAW!AF50</f>
        <v>0</v>
      </c>
      <c r="E69" s="62">
        <f>RAW!AG50</f>
        <v>53</v>
      </c>
    </row>
    <row r="70" spans="1:5" x14ac:dyDescent="0.2">
      <c r="A70" s="18" t="str">
        <f>RAW!A51</f>
        <v>Savannah</v>
      </c>
      <c r="B70" s="18" t="str">
        <f>RAW!B51</f>
        <v>Dancer</v>
      </c>
      <c r="C70" s="38" t="str">
        <f>RAW!C51</f>
        <v>Holt</v>
      </c>
      <c r="D70" s="39">
        <f>RAW!AF51</f>
        <v>0</v>
      </c>
      <c r="E70" s="62">
        <f>RAW!AG51</f>
        <v>53</v>
      </c>
    </row>
    <row r="71" spans="1:5" x14ac:dyDescent="0.2">
      <c r="A71" s="18" t="str">
        <f>RAW!A56</f>
        <v>Jenny</v>
      </c>
      <c r="B71" s="18" t="str">
        <f>RAW!B56</f>
        <v>Orians</v>
      </c>
      <c r="C71" s="38" t="str">
        <f>RAW!C56</f>
        <v>Holt</v>
      </c>
      <c r="D71" s="39">
        <f>RAW!AF56</f>
        <v>0</v>
      </c>
      <c r="E71" s="62">
        <f>RAW!AG56</f>
        <v>53</v>
      </c>
    </row>
    <row r="72" spans="1:5" x14ac:dyDescent="0.2">
      <c r="A72" s="18" t="str">
        <f>RAW!A59</f>
        <v>Kiana</v>
      </c>
      <c r="B72" s="18" t="str">
        <f>RAW!B59</f>
        <v>Rosales</v>
      </c>
      <c r="C72" s="38" t="str">
        <f>RAW!C59</f>
        <v>Holt</v>
      </c>
      <c r="D72" s="39">
        <f>RAW!AF59</f>
        <v>0</v>
      </c>
      <c r="E72" s="62">
        <f>RAW!AG59</f>
        <v>53</v>
      </c>
    </row>
    <row r="73" spans="1:5" x14ac:dyDescent="0.2">
      <c r="A73" s="18" t="str">
        <f>RAW!A70</f>
        <v>BreOnna</v>
      </c>
      <c r="B73" s="18" t="str">
        <f>RAW!B70</f>
        <v>Virag</v>
      </c>
      <c r="C73" s="38" t="str">
        <f>RAW!C70</f>
        <v>Mason</v>
      </c>
      <c r="D73" s="39">
        <f>RAW!AF70</f>
        <v>0</v>
      </c>
      <c r="E73" s="62">
        <f>RAW!AG70</f>
        <v>53</v>
      </c>
    </row>
    <row r="74" spans="1:5" x14ac:dyDescent="0.2">
      <c r="A74" s="18" t="str">
        <f>RAW!A74</f>
        <v>Maddy</v>
      </c>
      <c r="B74" s="18" t="str">
        <f>RAW!B74</f>
        <v>Moore*</v>
      </c>
      <c r="C74" s="38" t="str">
        <f>RAW!C74</f>
        <v>St. Johns-DeWitt</v>
      </c>
      <c r="D74" s="39">
        <f>RAW!AF74</f>
        <v>0</v>
      </c>
      <c r="E74" s="62">
        <f>RAW!AG74</f>
        <v>53</v>
      </c>
    </row>
    <row r="75" spans="1:5" x14ac:dyDescent="0.2">
      <c r="A75" s="18" t="str">
        <f>RAW!A76</f>
        <v>Chloe</v>
      </c>
      <c r="B75" s="18" t="str">
        <f>RAW!B76</f>
        <v>Western</v>
      </c>
      <c r="C75" s="38" t="str">
        <f>RAW!C76</f>
        <v>St. Johns-DeWitt</v>
      </c>
      <c r="D75" s="39">
        <f>RAW!AF76</f>
        <v>0</v>
      </c>
      <c r="E75" s="62">
        <f>RAW!AG76</f>
        <v>53</v>
      </c>
    </row>
  </sheetData>
  <sortState ref="A2:E75">
    <sortCondition descending="1" ref="D2:D75"/>
  </sortState>
  <phoneticPr fontId="3" type="noConversion"/>
  <printOptions horizontalCentered="1"/>
  <pageMargins left="0.7" right="0.7" top="0.75" bottom="0.75" header="0.3" footer="0.3"/>
  <pageSetup orientation="portrait" r:id="rId1"/>
  <headerFooter>
    <oddHeader>&amp;LALL AROUND
&amp;CCAAC Gymnastics Meet
2/18/17</oddHeader>
    <oddFooter>&amp;L&amp;8* indicates All Around competitor
#DIV/0! means the competitor hasn't competed in this event
Rank is calculated at the end of the meet only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Layout" zoomScale="130" zoomScaleNormal="130" zoomScalePageLayoutView="130" workbookViewId="0">
      <selection activeCell="C2" sqref="A1:C8"/>
    </sheetView>
  </sheetViews>
  <sheetFormatPr baseColWidth="10" defaultColWidth="11" defaultRowHeight="16" x14ac:dyDescent="0.2"/>
  <cols>
    <col min="1" max="1" width="22.83203125" style="1" customWidth="1"/>
    <col min="2" max="2" width="10" style="1" bestFit="1" customWidth="1"/>
    <col min="3" max="3" width="7" style="1" bestFit="1" customWidth="1"/>
  </cols>
  <sheetData>
    <row r="1" spans="1:3" ht="32" x14ac:dyDescent="0.2">
      <c r="A1" s="60" t="s">
        <v>2</v>
      </c>
      <c r="B1" s="61" t="s">
        <v>161</v>
      </c>
      <c r="C1" s="61" t="s">
        <v>162</v>
      </c>
    </row>
    <row r="2" spans="1:3" s="64" customFormat="1" x14ac:dyDescent="0.2">
      <c r="A2" s="63" t="str">
        <f>RAW!C3</f>
        <v>East Lansing</v>
      </c>
      <c r="B2" s="39">
        <f>RAW!AH3</f>
        <v>128.4</v>
      </c>
      <c r="C2" s="62">
        <f>RANK(B2,$B$2:$B$8)</f>
        <v>5</v>
      </c>
    </row>
    <row r="3" spans="1:3" s="64" customFormat="1" x14ac:dyDescent="0.2">
      <c r="A3" s="63" t="str">
        <f>RAW!C12</f>
        <v>Fowlerville/Byron</v>
      </c>
      <c r="B3" s="39">
        <f>RAW!AH12</f>
        <v>139.02499999999998</v>
      </c>
      <c r="C3" s="62">
        <f t="shared" ref="C3:C8" si="0">RANK(B3,$B$2:$B$8)</f>
        <v>2</v>
      </c>
    </row>
    <row r="4" spans="1:3" s="64" customFormat="1" x14ac:dyDescent="0.2">
      <c r="A4" s="63" t="str">
        <f>RAW!C21</f>
        <v>Grand Ledge</v>
      </c>
      <c r="B4" s="39">
        <f>RAW!AH21</f>
        <v>140.80000000000001</v>
      </c>
      <c r="C4" s="62">
        <f t="shared" si="0"/>
        <v>1</v>
      </c>
    </row>
    <row r="5" spans="1:3" s="64" customFormat="1" x14ac:dyDescent="0.2">
      <c r="A5" s="63" t="str">
        <f>RAW!C29</f>
        <v>Haslett-Williamston-Bath</v>
      </c>
      <c r="B5" s="39">
        <f>RAW!AH29</f>
        <v>137.24999999999997</v>
      </c>
      <c r="C5" s="62">
        <f t="shared" si="0"/>
        <v>3</v>
      </c>
    </row>
    <row r="6" spans="1:3" s="64" customFormat="1" x14ac:dyDescent="0.2">
      <c r="A6" s="63" t="str">
        <f>RAW!C48</f>
        <v>Holt</v>
      </c>
      <c r="B6" s="39">
        <f>RAW!AH48</f>
        <v>131.35000000000002</v>
      </c>
      <c r="C6" s="62">
        <f t="shared" si="0"/>
        <v>4</v>
      </c>
    </row>
    <row r="7" spans="1:3" s="64" customFormat="1" x14ac:dyDescent="0.2">
      <c r="A7" s="63" t="str">
        <f>RAW!C63</f>
        <v>Mason</v>
      </c>
      <c r="B7" s="39">
        <f>RAW!AH63</f>
        <v>108.325</v>
      </c>
      <c r="C7" s="62">
        <f t="shared" si="0"/>
        <v>7</v>
      </c>
    </row>
    <row r="8" spans="1:3" s="64" customFormat="1" x14ac:dyDescent="0.2">
      <c r="A8" s="63" t="str">
        <f>RAW!C71</f>
        <v>St. Johns-DeWitt</v>
      </c>
      <c r="B8" s="39">
        <f>RAW!AH71</f>
        <v>113.425</v>
      </c>
      <c r="C8" s="62">
        <f t="shared" si="0"/>
        <v>6</v>
      </c>
    </row>
  </sheetData>
  <phoneticPr fontId="3" type="noConversion"/>
  <printOptions horizontalCentered="1"/>
  <pageMargins left="0.7" right="0.7" top="0.75" bottom="0.75" header="0.3" footer="0.3"/>
  <pageSetup orientation="portrait" r:id="rId1"/>
  <headerFooter>
    <oddHeader>&amp;LTEAM ALL AROUND
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workbookViewId="0">
      <selection activeCell="H2" sqref="A1:H11"/>
    </sheetView>
  </sheetViews>
  <sheetFormatPr baseColWidth="10" defaultColWidth="11" defaultRowHeight="16" x14ac:dyDescent="0.2"/>
  <cols>
    <col min="1" max="1" width="10" bestFit="1" customWidth="1"/>
    <col min="3" max="3" width="13" style="1" bestFit="1" customWidth="1"/>
    <col min="4" max="7" width="9" style="1" bestFit="1" customWidth="1"/>
    <col min="8" max="8" width="10" style="1" bestFit="1" customWidth="1"/>
  </cols>
  <sheetData>
    <row r="1" spans="1:8" ht="48" x14ac:dyDescent="0.2">
      <c r="A1" s="68" t="s">
        <v>0</v>
      </c>
      <c r="B1" s="68" t="s">
        <v>1</v>
      </c>
      <c r="C1" s="69" t="s">
        <v>2</v>
      </c>
      <c r="D1" s="70" t="s">
        <v>96</v>
      </c>
      <c r="E1" s="70" t="s">
        <v>97</v>
      </c>
      <c r="F1" s="70" t="s">
        <v>98</v>
      </c>
      <c r="G1" s="70" t="s">
        <v>99</v>
      </c>
      <c r="H1" s="71" t="s">
        <v>7</v>
      </c>
    </row>
    <row r="2" spans="1:8" x14ac:dyDescent="0.2">
      <c r="A2" s="31" t="str">
        <f>RAW!A3</f>
        <v>Devin</v>
      </c>
      <c r="B2" s="31" t="str">
        <f>RAW!B3</f>
        <v>Carapellucci*</v>
      </c>
      <c r="C2" s="9" t="str">
        <f>RAW!C3</f>
        <v>East Lansing</v>
      </c>
      <c r="D2" s="37">
        <f>RAW!J3</f>
        <v>8.3000000000000007</v>
      </c>
      <c r="E2" s="37">
        <f>RAW!P3</f>
        <v>7.65</v>
      </c>
      <c r="F2" s="37">
        <f>RAW!V3</f>
        <v>8.6750000000000007</v>
      </c>
      <c r="G2" s="37">
        <f>RAW!AB3</f>
        <v>9.1750000000000007</v>
      </c>
      <c r="H2" s="37">
        <f>RAW!AF3</f>
        <v>33.799999999999997</v>
      </c>
    </row>
    <row r="3" spans="1:8" x14ac:dyDescent="0.2">
      <c r="A3" s="18" t="str">
        <f>RAW!A4</f>
        <v>Jaela</v>
      </c>
      <c r="B3" s="18" t="str">
        <f>RAW!B4</f>
        <v>Centeno</v>
      </c>
      <c r="C3" s="38" t="str">
        <f>RAW!C4</f>
        <v>East Lansing</v>
      </c>
      <c r="D3" s="37">
        <f>RAW!J4</f>
        <v>0</v>
      </c>
      <c r="E3" s="37">
        <f>RAW!P4</f>
        <v>0</v>
      </c>
      <c r="F3" s="37">
        <f>RAW!V4</f>
        <v>0</v>
      </c>
      <c r="G3" s="37">
        <f>RAW!AB4</f>
        <v>0</v>
      </c>
      <c r="H3" s="37">
        <f>RAW!AF4</f>
        <v>0</v>
      </c>
    </row>
    <row r="4" spans="1:8" x14ac:dyDescent="0.2">
      <c r="A4" s="31" t="str">
        <f>RAW!A5</f>
        <v>Olivia</v>
      </c>
      <c r="B4" s="31" t="str">
        <f>RAW!B5</f>
        <v>Fossum</v>
      </c>
      <c r="C4" s="9" t="str">
        <f>RAW!C5</f>
        <v>East Lansing</v>
      </c>
      <c r="D4" s="37">
        <f>RAW!J5</f>
        <v>8.0500000000000007</v>
      </c>
      <c r="E4" s="37">
        <f>RAW!P5</f>
        <v>0</v>
      </c>
      <c r="F4" s="37">
        <f>RAW!V5</f>
        <v>8.5749999999999993</v>
      </c>
      <c r="G4" s="37">
        <f>RAW!AB5</f>
        <v>9.5</v>
      </c>
      <c r="H4" s="37">
        <f>RAW!AF5</f>
        <v>26.125</v>
      </c>
    </row>
    <row r="5" spans="1:8" x14ac:dyDescent="0.2">
      <c r="A5" s="18" t="str">
        <f>RAW!A6</f>
        <v>Paris</v>
      </c>
      <c r="B5" s="18" t="str">
        <f>RAW!B6</f>
        <v>Henry</v>
      </c>
      <c r="C5" s="38" t="str">
        <f>RAW!C6</f>
        <v>East Lansing</v>
      </c>
      <c r="D5" s="37">
        <f>RAW!J6</f>
        <v>7.6</v>
      </c>
      <c r="E5" s="37">
        <f>RAW!P6</f>
        <v>4.6999999999999993</v>
      </c>
      <c r="F5" s="37">
        <f>RAW!V6</f>
        <v>0</v>
      </c>
      <c r="G5" s="37">
        <f>RAW!AB6</f>
        <v>7.7750000000000004</v>
      </c>
      <c r="H5" s="37">
        <f>RAW!AF6</f>
        <v>20.074999999999999</v>
      </c>
    </row>
    <row r="6" spans="1:8" x14ac:dyDescent="0.2">
      <c r="A6" s="31" t="str">
        <f>RAW!A7</f>
        <v>Rinoa</v>
      </c>
      <c r="B6" s="31" t="str">
        <f>RAW!B7</f>
        <v>Hicks*</v>
      </c>
      <c r="C6" s="9" t="str">
        <f>RAW!C7</f>
        <v>East Lansing</v>
      </c>
      <c r="D6" s="37">
        <f>RAW!J7</f>
        <v>8.0500000000000007</v>
      </c>
      <c r="E6" s="37">
        <f>RAW!P7</f>
        <v>4.7249999999999996</v>
      </c>
      <c r="F6" s="37">
        <f>RAW!V7</f>
        <v>8.25</v>
      </c>
      <c r="G6" s="37">
        <f>RAW!AB7</f>
        <v>7.7750000000000004</v>
      </c>
      <c r="H6" s="37">
        <f>RAW!AF7</f>
        <v>28.799999999999997</v>
      </c>
    </row>
    <row r="7" spans="1:8" x14ac:dyDescent="0.2">
      <c r="A7" s="18" t="str">
        <f>RAW!A8</f>
        <v>Anglea</v>
      </c>
      <c r="B7" s="18" t="str">
        <f>RAW!B8</f>
        <v>Loomis</v>
      </c>
      <c r="C7" s="38" t="str">
        <f>RAW!C8</f>
        <v>East Lansing</v>
      </c>
      <c r="D7" s="37">
        <f>RAW!J8</f>
        <v>0</v>
      </c>
      <c r="E7" s="37">
        <f>RAW!P8</f>
        <v>0</v>
      </c>
      <c r="F7" s="37">
        <f>RAW!V8</f>
        <v>7.55</v>
      </c>
      <c r="G7" s="37">
        <f>RAW!AB8</f>
        <v>0</v>
      </c>
      <c r="H7" s="37">
        <f>RAW!AF8</f>
        <v>7.55</v>
      </c>
    </row>
    <row r="8" spans="1:8" x14ac:dyDescent="0.2">
      <c r="A8" s="31" t="str">
        <f>RAW!A9</f>
        <v>Kelsey</v>
      </c>
      <c r="B8" s="31" t="str">
        <f>RAW!B9</f>
        <v>Mongoven*</v>
      </c>
      <c r="C8" s="9" t="str">
        <f>RAW!C9</f>
        <v>East Lansing</v>
      </c>
      <c r="D8" s="37">
        <f>RAW!J9</f>
        <v>8.3500000000000014</v>
      </c>
      <c r="E8" s="37">
        <f>RAW!P9</f>
        <v>7.4749999999999996</v>
      </c>
      <c r="F8" s="37">
        <f>RAW!V9</f>
        <v>7.4249999999999998</v>
      </c>
      <c r="G8" s="37">
        <f>RAW!AB9</f>
        <v>8.9250000000000007</v>
      </c>
      <c r="H8" s="37">
        <f>RAW!AF9</f>
        <v>32.174999999999997</v>
      </c>
    </row>
    <row r="9" spans="1:8" x14ac:dyDescent="0.2">
      <c r="A9" s="18" t="str">
        <f>RAW!A10</f>
        <v>Grace</v>
      </c>
      <c r="B9" s="18" t="str">
        <f>RAW!B10</f>
        <v>Swords</v>
      </c>
      <c r="C9" s="38" t="str">
        <f>RAW!C10</f>
        <v>East Lansing</v>
      </c>
      <c r="D9" s="37">
        <f>RAW!J10</f>
        <v>0</v>
      </c>
      <c r="E9" s="37">
        <f>RAW!P10</f>
        <v>0</v>
      </c>
      <c r="F9" s="37">
        <f>RAW!V10</f>
        <v>0</v>
      </c>
      <c r="G9" s="37">
        <f>RAW!AB10</f>
        <v>0</v>
      </c>
      <c r="H9" s="37">
        <f>RAW!AF10</f>
        <v>0</v>
      </c>
    </row>
    <row r="10" spans="1:8" x14ac:dyDescent="0.2">
      <c r="A10" s="31" t="str">
        <f>RAW!A11</f>
        <v>Brynn</v>
      </c>
      <c r="B10" s="31" t="str">
        <f>RAW!B11</f>
        <v>VanDyke*</v>
      </c>
      <c r="C10" s="9" t="str">
        <f>RAW!C11</f>
        <v>East Lansing</v>
      </c>
      <c r="D10" s="37">
        <f>RAW!J11</f>
        <v>8.1999999999999993</v>
      </c>
      <c r="E10" s="37">
        <f>RAW!P11</f>
        <v>6.65</v>
      </c>
      <c r="F10" s="37">
        <f>RAW!V11</f>
        <v>7.6749999999999998</v>
      </c>
      <c r="G10" s="37">
        <f>RAW!AB11</f>
        <v>8.2250000000000014</v>
      </c>
      <c r="H10" s="37">
        <f>RAW!AF11</f>
        <v>30.75</v>
      </c>
    </row>
    <row r="11" spans="1:8" x14ac:dyDescent="0.2">
      <c r="C11" s="65" t="s">
        <v>95</v>
      </c>
      <c r="D11" s="66">
        <f>SUM(LARGE(D2:D10,{1,2,3,4}))</f>
        <v>32.900000000000006</v>
      </c>
      <c r="E11" s="66">
        <f>SUM(LARGE(E2:E10,{1,2,3,4}))</f>
        <v>26.5</v>
      </c>
      <c r="F11" s="66">
        <f>SUM(LARGE(F2:F10,{1,2,3,4}))</f>
        <v>33.174999999999997</v>
      </c>
      <c r="G11" s="66">
        <f>SUM(LARGE(G2:G10,{1,2,3,4}))</f>
        <v>35.825000000000003</v>
      </c>
      <c r="H11" s="67">
        <f>D11+E11+F11+G11</f>
        <v>128.4</v>
      </c>
    </row>
  </sheetData>
  <phoneticPr fontId="3" type="noConversion"/>
  <pageMargins left="0.7" right="0.7" top="0.75" bottom="0.75" header="0.3" footer="0.3"/>
  <pageSetup orientation="portrait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workbookViewId="0">
      <selection activeCell="G12" sqref="G12"/>
    </sheetView>
  </sheetViews>
  <sheetFormatPr baseColWidth="10" defaultColWidth="8.83203125" defaultRowHeight="16" x14ac:dyDescent="0.2"/>
  <cols>
    <col min="2" max="2" width="11" bestFit="1" customWidth="1"/>
    <col min="3" max="3" width="15.5" bestFit="1" customWidth="1"/>
  </cols>
  <sheetData>
    <row r="1" spans="1:8" ht="48" x14ac:dyDescent="0.2">
      <c r="A1" s="27" t="s">
        <v>0</v>
      </c>
      <c r="B1" s="27" t="s">
        <v>1</v>
      </c>
      <c r="C1" s="30" t="s">
        <v>2</v>
      </c>
      <c r="D1" s="29" t="s">
        <v>96</v>
      </c>
      <c r="E1" s="29" t="s">
        <v>97</v>
      </c>
      <c r="F1" s="29" t="s">
        <v>98</v>
      </c>
      <c r="G1" s="29" t="s">
        <v>99</v>
      </c>
      <c r="H1" s="30" t="s">
        <v>7</v>
      </c>
    </row>
    <row r="2" spans="1:8" x14ac:dyDescent="0.2">
      <c r="A2" s="31" t="str">
        <f>RAW!A12</f>
        <v>Kallie</v>
      </c>
      <c r="B2" s="31" t="str">
        <f>RAW!B12</f>
        <v>Beauchamp</v>
      </c>
      <c r="C2" s="31" t="str">
        <f>RAW!C12</f>
        <v>Fowlerville/Byron</v>
      </c>
      <c r="D2" s="31">
        <f>RAW!J12</f>
        <v>0</v>
      </c>
      <c r="E2" s="31">
        <f>RAW!P12</f>
        <v>7.125</v>
      </c>
      <c r="F2" s="31">
        <f>RAW!V12</f>
        <v>0</v>
      </c>
      <c r="G2" s="31">
        <f>RAW!AB12</f>
        <v>0</v>
      </c>
      <c r="H2" s="31">
        <f>RAW!AF12</f>
        <v>7.125</v>
      </c>
    </row>
    <row r="3" spans="1:8" x14ac:dyDescent="0.2">
      <c r="A3" s="11" t="str">
        <f>RAW!A13</f>
        <v>Kenzie</v>
      </c>
      <c r="B3" s="11" t="str">
        <f>RAW!B13</f>
        <v>Bringham*</v>
      </c>
      <c r="C3" s="11" t="str">
        <f>RAW!C13</f>
        <v>Fowlerville/Byron</v>
      </c>
      <c r="D3" s="18">
        <f>RAW!J13</f>
        <v>8.75</v>
      </c>
      <c r="E3" s="18">
        <f>RAW!P13</f>
        <v>8.0749999999999993</v>
      </c>
      <c r="F3" s="18">
        <f>RAW!V13</f>
        <v>7.125</v>
      </c>
      <c r="G3" s="18">
        <f>RAW!AB13</f>
        <v>9.15</v>
      </c>
      <c r="H3" s="18">
        <f>RAW!AF13</f>
        <v>33.1</v>
      </c>
    </row>
    <row r="4" spans="1:8" x14ac:dyDescent="0.2">
      <c r="A4" s="31" t="str">
        <f>RAW!A14</f>
        <v>Lani</v>
      </c>
      <c r="B4" s="31" t="str">
        <f>RAW!B14</f>
        <v>Burnie</v>
      </c>
      <c r="C4" s="31" t="str">
        <f>RAW!C14</f>
        <v>Fowlerville/Byron</v>
      </c>
      <c r="D4" s="31">
        <f>RAW!J14</f>
        <v>8.1499999999999986</v>
      </c>
      <c r="E4" s="31">
        <f>RAW!P14</f>
        <v>0</v>
      </c>
      <c r="F4" s="31">
        <f>RAW!V14</f>
        <v>0</v>
      </c>
      <c r="G4" s="31">
        <f>RAW!AB14</f>
        <v>0</v>
      </c>
      <c r="H4" s="31">
        <f>RAW!AF14</f>
        <v>8.1499999999999986</v>
      </c>
    </row>
    <row r="5" spans="1:8" x14ac:dyDescent="0.2">
      <c r="A5" s="11" t="str">
        <f>RAW!A15</f>
        <v>Gabby</v>
      </c>
      <c r="B5" s="11" t="str">
        <f>RAW!B15</f>
        <v>Joliff*</v>
      </c>
      <c r="C5" s="11" t="str">
        <f>RAW!C15</f>
        <v>Fowlerville/Byron</v>
      </c>
      <c r="D5" s="18">
        <f>RAW!J15</f>
        <v>8.8500000000000014</v>
      </c>
      <c r="E5" s="18">
        <f>RAW!P15</f>
        <v>7.95</v>
      </c>
      <c r="F5" s="18">
        <f>RAW!V15</f>
        <v>7.3250000000000002</v>
      </c>
      <c r="G5" s="18">
        <f>RAW!AB15</f>
        <v>9</v>
      </c>
      <c r="H5" s="18">
        <f>RAW!AF15</f>
        <v>33.125</v>
      </c>
    </row>
    <row r="6" spans="1:8" x14ac:dyDescent="0.2">
      <c r="A6" s="31" t="str">
        <f>RAW!A16</f>
        <v>Bekah</v>
      </c>
      <c r="B6" s="31" t="str">
        <f>RAW!B16</f>
        <v>Leonard*</v>
      </c>
      <c r="C6" s="31" t="str">
        <f>RAW!C16</f>
        <v>Fowlerville/Byron</v>
      </c>
      <c r="D6" s="31">
        <f>RAW!J16</f>
        <v>9.1</v>
      </c>
      <c r="E6" s="31">
        <f>RAW!P16</f>
        <v>6.8</v>
      </c>
      <c r="F6" s="31">
        <f>RAW!V16</f>
        <v>8.1999999999999993</v>
      </c>
      <c r="G6" s="31">
        <f>RAW!AB16</f>
        <v>9.6</v>
      </c>
      <c r="H6" s="31">
        <f>RAW!AF16</f>
        <v>33.699999999999996</v>
      </c>
    </row>
    <row r="7" spans="1:8" x14ac:dyDescent="0.2">
      <c r="A7" s="11" t="str">
        <f>RAW!A17</f>
        <v>Isabelle</v>
      </c>
      <c r="B7" s="11" t="str">
        <f>RAW!B17</f>
        <v>Litz*</v>
      </c>
      <c r="C7" s="11" t="str">
        <f>RAW!C17</f>
        <v>Fowlerville/Byron</v>
      </c>
      <c r="D7" s="18">
        <f>RAW!J17</f>
        <v>8.9</v>
      </c>
      <c r="E7" s="18">
        <f>RAW!P17</f>
        <v>8</v>
      </c>
      <c r="F7" s="18">
        <f>RAW!V17</f>
        <v>8.5249999999999986</v>
      </c>
      <c r="G7" s="18">
        <f>RAW!AB17</f>
        <v>8.1000000000000014</v>
      </c>
      <c r="H7" s="18">
        <f>RAW!AF17</f>
        <v>33.524999999999999</v>
      </c>
    </row>
    <row r="8" spans="1:8" x14ac:dyDescent="0.2">
      <c r="A8" s="31" t="str">
        <f>RAW!A18</f>
        <v>Madison</v>
      </c>
      <c r="B8" s="31" t="str">
        <f>RAW!B18</f>
        <v>Moran</v>
      </c>
      <c r="C8" s="31" t="str">
        <f>RAW!C18</f>
        <v>Fowlerville/Byron</v>
      </c>
      <c r="D8" s="31">
        <f>RAW!J18</f>
        <v>0</v>
      </c>
      <c r="E8" s="31">
        <f>RAW!P18</f>
        <v>0</v>
      </c>
      <c r="F8" s="31">
        <f>RAW!V18</f>
        <v>0</v>
      </c>
      <c r="G8" s="31">
        <f>RAW!AB18</f>
        <v>9.1999999999999993</v>
      </c>
      <c r="H8" s="31">
        <f>RAW!AF18</f>
        <v>9.1999999999999993</v>
      </c>
    </row>
    <row r="9" spans="1:8" x14ac:dyDescent="0.2">
      <c r="A9" s="11" t="str">
        <f>RAW!A19</f>
        <v>Quinn</v>
      </c>
      <c r="B9" s="11" t="str">
        <f>RAW!B19</f>
        <v>Soerries</v>
      </c>
      <c r="C9" s="11" t="str">
        <f>RAW!C19</f>
        <v>Fowlerville/Byron</v>
      </c>
      <c r="D9" s="18">
        <f>RAW!J19</f>
        <v>0</v>
      </c>
      <c r="E9" s="18">
        <f>RAW!P19</f>
        <v>0</v>
      </c>
      <c r="F9" s="18">
        <f>RAW!V19</f>
        <v>7.4</v>
      </c>
      <c r="G9" s="18">
        <f>RAW!AB19</f>
        <v>0</v>
      </c>
      <c r="H9" s="18">
        <f>RAW!AF19</f>
        <v>7.4</v>
      </c>
    </row>
    <row r="10" spans="1:8" x14ac:dyDescent="0.2">
      <c r="A10" s="31" t="str">
        <f>RAW!A20</f>
        <v>Dani</v>
      </c>
      <c r="B10" s="31" t="str">
        <f>RAW!B20</f>
        <v>Wolanin*</v>
      </c>
      <c r="C10" s="31" t="str">
        <f>RAW!C20</f>
        <v>Fowlerville/Byron</v>
      </c>
      <c r="D10" s="31">
        <f>RAW!J20</f>
        <v>9.0250000000000004</v>
      </c>
      <c r="E10" s="31">
        <f>RAW!P20</f>
        <v>8.6499999999999986</v>
      </c>
      <c r="F10" s="31">
        <f>RAW!V20</f>
        <v>9.1499999999999986</v>
      </c>
      <c r="G10" s="31">
        <f>RAW!AB20</f>
        <v>9.25</v>
      </c>
      <c r="H10" s="31">
        <f>RAW!AF20</f>
        <v>36.074999999999996</v>
      </c>
    </row>
    <row r="11" spans="1:8" x14ac:dyDescent="0.2">
      <c r="C11" s="65" t="s">
        <v>95</v>
      </c>
      <c r="D11" s="66">
        <f>SUM(LARGE(D2:D10,{1,2,3,4}))</f>
        <v>35.875</v>
      </c>
      <c r="E11" s="66">
        <f>SUM(LARGE(E2:E10,{1,2,3,4}))</f>
        <v>32.674999999999997</v>
      </c>
      <c r="F11" s="66">
        <f>SUM(LARGE(F2:F10,{1,2,3,4}))</f>
        <v>33.274999999999999</v>
      </c>
      <c r="G11" s="66">
        <f>SUM(LARGE(G2:G10,{1,2,3,4}))</f>
        <v>37.200000000000003</v>
      </c>
      <c r="H11" s="67">
        <f>D11+E11+F11+G11</f>
        <v>139.02499999999998</v>
      </c>
    </row>
  </sheetData>
  <sortState ref="A2:H10">
    <sortCondition ref="B2:B10"/>
  </sortState>
  <phoneticPr fontId="3" type="noConversion"/>
  <pageMargins left="0.7" right="0.7" top="0.75" bottom="0.75" header="0.3" footer="0.3"/>
  <pageSetup orientation="portrait" horizontalDpi="4294967295" verticalDpi="4294967295" r:id="rId1"/>
  <headerFooter>
    <oddHeader>&amp;LFinal Team Score Report&amp;CCAAC Gymnastics Meet
2/18/17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RAW</vt:lpstr>
      <vt:lpstr>VAULT</vt:lpstr>
      <vt:lpstr>BARS</vt:lpstr>
      <vt:lpstr>BEAM</vt:lpstr>
      <vt:lpstr>FLOOR</vt:lpstr>
      <vt:lpstr>ALL AROUND</vt:lpstr>
      <vt:lpstr>TEAM AA</vt:lpstr>
      <vt:lpstr>East Lansing</vt:lpstr>
      <vt:lpstr>Fowlerville-Byron</vt:lpstr>
      <vt:lpstr>Grand Ledge</vt:lpstr>
      <vt:lpstr>H-W-Bath</vt:lpstr>
      <vt:lpstr>Holt</vt:lpstr>
      <vt:lpstr>Mason</vt:lpstr>
      <vt:lpstr>SJD</vt:lpstr>
      <vt:lpstr>East Lansing (2)</vt:lpstr>
      <vt:lpstr>Fowlerville-Byron (2)</vt:lpstr>
      <vt:lpstr>Grand Ledge (2)</vt:lpstr>
      <vt:lpstr>H-W-Bath (2)</vt:lpstr>
      <vt:lpstr>Holt (2)</vt:lpstr>
      <vt:lpstr>Mason (2)</vt:lpstr>
      <vt:lpstr>SJD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2017-02-18T18:53:09Z</cp:lastPrinted>
  <dcterms:created xsi:type="dcterms:W3CDTF">2017-01-12T01:39:40Z</dcterms:created>
  <dcterms:modified xsi:type="dcterms:W3CDTF">2017-02-19T15:32:09Z</dcterms:modified>
</cp:coreProperties>
</file>